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BM8" i="1"/>
  <c r="C13" l="1"/>
  <c r="BE8" l="1"/>
  <c r="D5"/>
  <c r="BE15"/>
  <c r="BE13"/>
  <c r="BE16" l="1"/>
  <c r="AY15"/>
  <c r="AZ15"/>
  <c r="BA15"/>
  <c r="AY13"/>
  <c r="AZ13"/>
  <c r="AZ16" s="1"/>
  <c r="AZ19" s="1"/>
  <c r="BA13"/>
  <c r="BD18"/>
  <c r="BD14"/>
  <c r="BD10"/>
  <c r="BD11"/>
  <c r="BD12"/>
  <c r="BD9"/>
  <c r="BD6"/>
  <c r="BD7"/>
  <c r="BD5"/>
  <c r="AX15"/>
  <c r="AX13"/>
  <c r="AX8"/>
  <c r="BA16" l="1"/>
  <c r="BA19" s="1"/>
  <c r="AY16"/>
  <c r="AY19" s="1"/>
  <c r="AX16"/>
  <c r="AX19" s="1"/>
  <c r="BE19"/>
  <c r="BW18"/>
  <c r="BL18"/>
  <c r="BH18"/>
  <c r="AI18"/>
  <c r="I18"/>
  <c r="AH8" l="1"/>
  <c r="BG15" l="1"/>
  <c r="BF15"/>
  <c r="BG13"/>
  <c r="BF13"/>
  <c r="BH10"/>
  <c r="BH11"/>
  <c r="BH12"/>
  <c r="BH9"/>
  <c r="BH6"/>
  <c r="BH7"/>
  <c r="BH5"/>
  <c r="BF8"/>
  <c r="BF16" s="1"/>
  <c r="BF19" s="1"/>
  <c r="BG8"/>
  <c r="BH13" l="1"/>
  <c r="BG16"/>
  <c r="BG19" s="1"/>
  <c r="BH8"/>
  <c r="N18"/>
  <c r="CC13" l="1"/>
  <c r="CB13"/>
  <c r="CC8"/>
  <c r="CB8"/>
  <c r="CC16" l="1"/>
  <c r="CC19" s="1"/>
  <c r="CB16"/>
  <c r="CB19" s="1"/>
  <c r="BH15"/>
  <c r="BH16" s="1"/>
  <c r="BH19" s="1"/>
  <c r="AW15"/>
  <c r="BB15"/>
  <c r="AW13"/>
  <c r="BB13"/>
  <c r="AW8"/>
  <c r="BB8"/>
  <c r="AW16" l="1"/>
  <c r="AW19" s="1"/>
  <c r="BB16"/>
  <c r="BB19" s="1"/>
  <c r="BQ15"/>
  <c r="BR15"/>
  <c r="BQ8"/>
  <c r="BR8"/>
  <c r="BW6"/>
  <c r="BW7"/>
  <c r="BW5"/>
  <c r="BW14"/>
  <c r="BW10"/>
  <c r="BW11"/>
  <c r="BW12"/>
  <c r="BW9"/>
  <c r="BR13"/>
  <c r="BQ13"/>
  <c r="BQ16" l="1"/>
  <c r="BQ19" s="1"/>
  <c r="BR16"/>
  <c r="BR19" s="1"/>
  <c r="N14"/>
  <c r="D18"/>
  <c r="BX18" l="1"/>
  <c r="BZ18" s="1"/>
  <c r="BL6"/>
  <c r="BL7"/>
  <c r="BL9"/>
  <c r="BL10"/>
  <c r="BL11"/>
  <c r="BL12"/>
  <c r="BL14"/>
  <c r="BL5"/>
  <c r="BJ15"/>
  <c r="BJ13"/>
  <c r="BJ8"/>
  <c r="BY15"/>
  <c r="BY13"/>
  <c r="BY8"/>
  <c r="BY16" l="1"/>
  <c r="BY19" s="1"/>
  <c r="BJ16"/>
  <c r="BJ19" s="1"/>
  <c r="BV15"/>
  <c r="BV13"/>
  <c r="BV8"/>
  <c r="AI11"/>
  <c r="AE15"/>
  <c r="AF15"/>
  <c r="AG15"/>
  <c r="AE13"/>
  <c r="AF13"/>
  <c r="AG13"/>
  <c r="AD8"/>
  <c r="AE8"/>
  <c r="AF8"/>
  <c r="AG8"/>
  <c r="AG16" l="1"/>
  <c r="AG19" s="1"/>
  <c r="BV16"/>
  <c r="BV19" s="1"/>
  <c r="AF16"/>
  <c r="AF19" s="1"/>
  <c r="AE16"/>
  <c r="AE19" s="1"/>
  <c r="AI14"/>
  <c r="BK15" l="1"/>
  <c r="BM15"/>
  <c r="BN15"/>
  <c r="BO15"/>
  <c r="BP15"/>
  <c r="BS15"/>
  <c r="BT15"/>
  <c r="BU15"/>
  <c r="BW15"/>
  <c r="BI15"/>
  <c r="AK15"/>
  <c r="AL15"/>
  <c r="AM15"/>
  <c r="AN15"/>
  <c r="AO15"/>
  <c r="AP15"/>
  <c r="AQ15"/>
  <c r="AR15"/>
  <c r="AS15"/>
  <c r="AT15"/>
  <c r="AU15"/>
  <c r="AV15"/>
  <c r="BC15"/>
  <c r="BD15"/>
  <c r="AJ15"/>
  <c r="Y15"/>
  <c r="Z15"/>
  <c r="AA15"/>
  <c r="AB15"/>
  <c r="AC15"/>
  <c r="AD15"/>
  <c r="AH15"/>
  <c r="AI15"/>
  <c r="X15"/>
  <c r="T15"/>
  <c r="U15"/>
  <c r="V15"/>
  <c r="W15"/>
  <c r="S15"/>
  <c r="P15"/>
  <c r="Q15"/>
  <c r="R15"/>
  <c r="O15"/>
  <c r="BW13"/>
  <c r="AI10"/>
  <c r="AI12"/>
  <c r="AI9"/>
  <c r="P13"/>
  <c r="Q13"/>
  <c r="R13"/>
  <c r="S13"/>
  <c r="T13"/>
  <c r="U13"/>
  <c r="V13"/>
  <c r="W13"/>
  <c r="X13"/>
  <c r="Y13"/>
  <c r="Z13"/>
  <c r="AA13"/>
  <c r="AB13"/>
  <c r="AC13"/>
  <c r="AD13"/>
  <c r="AH13"/>
  <c r="AJ13"/>
  <c r="AK13"/>
  <c r="AL13"/>
  <c r="AM13"/>
  <c r="AN13"/>
  <c r="AO13"/>
  <c r="AP13"/>
  <c r="AQ13"/>
  <c r="AR13"/>
  <c r="AS13"/>
  <c r="AT13"/>
  <c r="AU13"/>
  <c r="AV13"/>
  <c r="BC13"/>
  <c r="BI13"/>
  <c r="BK13"/>
  <c r="BM13"/>
  <c r="BN13"/>
  <c r="BO13"/>
  <c r="BP13"/>
  <c r="BS13"/>
  <c r="BT13"/>
  <c r="BU13"/>
  <c r="O13"/>
  <c r="BL13" l="1"/>
  <c r="BL15"/>
  <c r="AH16"/>
  <c r="AH19" s="1"/>
  <c r="AD16"/>
  <c r="AD19" s="1"/>
  <c r="BD13"/>
  <c r="AI13"/>
  <c r="BK8"/>
  <c r="BK16" s="1"/>
  <c r="BK19" s="1"/>
  <c r="AI6"/>
  <c r="AI7"/>
  <c r="AI5"/>
  <c r="AV8"/>
  <c r="AV16" s="1"/>
  <c r="AV19" s="1"/>
  <c r="AA8"/>
  <c r="AA16" s="1"/>
  <c r="AA19" s="1"/>
  <c r="AB8"/>
  <c r="AB16" s="1"/>
  <c r="AB19" s="1"/>
  <c r="AC8"/>
  <c r="AC16" s="1"/>
  <c r="AC19" s="1"/>
  <c r="Y8"/>
  <c r="Y16" s="1"/>
  <c r="Y19" s="1"/>
  <c r="P8"/>
  <c r="P16" s="1"/>
  <c r="P19" s="1"/>
  <c r="Q8"/>
  <c r="Q16" s="1"/>
  <c r="Q19" s="1"/>
  <c r="R8"/>
  <c r="R16" s="1"/>
  <c r="R19" s="1"/>
  <c r="S8"/>
  <c r="S16" s="1"/>
  <c r="S19" s="1"/>
  <c r="T8"/>
  <c r="T16" s="1"/>
  <c r="T19" s="1"/>
  <c r="U8"/>
  <c r="U16" s="1"/>
  <c r="U19" s="1"/>
  <c r="V8"/>
  <c r="V16" s="1"/>
  <c r="V19" s="1"/>
  <c r="W8"/>
  <c r="W16" s="1"/>
  <c r="W19" s="1"/>
  <c r="X8"/>
  <c r="X16" s="1"/>
  <c r="X19" s="1"/>
  <c r="Z8"/>
  <c r="Z16" s="1"/>
  <c r="Z19" s="1"/>
  <c r="AJ8"/>
  <c r="AJ16" s="1"/>
  <c r="AJ19" s="1"/>
  <c r="AK8"/>
  <c r="AK16" s="1"/>
  <c r="AK19" s="1"/>
  <c r="AL8"/>
  <c r="AL16" s="1"/>
  <c r="AL19" s="1"/>
  <c r="AM8"/>
  <c r="AM16" s="1"/>
  <c r="AM19" s="1"/>
  <c r="AN8"/>
  <c r="AN16" s="1"/>
  <c r="AN19" s="1"/>
  <c r="AO8"/>
  <c r="AO16" s="1"/>
  <c r="AO19" s="1"/>
  <c r="AP8"/>
  <c r="AP16" s="1"/>
  <c r="AP19" s="1"/>
  <c r="AQ8"/>
  <c r="AQ16" s="1"/>
  <c r="AQ19" s="1"/>
  <c r="AR8"/>
  <c r="AR16" s="1"/>
  <c r="AR19" s="1"/>
  <c r="AS8"/>
  <c r="AS16" s="1"/>
  <c r="AS19" s="1"/>
  <c r="AT8"/>
  <c r="AT16" s="1"/>
  <c r="AT19" s="1"/>
  <c r="AU8"/>
  <c r="AU16" s="1"/>
  <c r="AU19" s="1"/>
  <c r="BC8"/>
  <c r="BC16" s="1"/>
  <c r="BC19" s="1"/>
  <c r="BI8"/>
  <c r="BM16"/>
  <c r="BM19" s="1"/>
  <c r="BN8"/>
  <c r="BN16" s="1"/>
  <c r="BN19" s="1"/>
  <c r="BO8"/>
  <c r="BO16" s="1"/>
  <c r="BO19" s="1"/>
  <c r="BP8"/>
  <c r="BP16" s="1"/>
  <c r="BP19" s="1"/>
  <c r="BS8"/>
  <c r="BS16" s="1"/>
  <c r="BS19" s="1"/>
  <c r="BT8"/>
  <c r="BT16" s="1"/>
  <c r="BT19" s="1"/>
  <c r="BU8"/>
  <c r="BU16" s="1"/>
  <c r="BU19" s="1"/>
  <c r="O8"/>
  <c r="O16" s="1"/>
  <c r="O19" s="1"/>
  <c r="BI16" l="1"/>
  <c r="BL8"/>
  <c r="AI8"/>
  <c r="AI16" s="1"/>
  <c r="AI19" s="1"/>
  <c r="BD8"/>
  <c r="BD16" s="1"/>
  <c r="BD19" s="1"/>
  <c r="BW8"/>
  <c r="BW16" s="1"/>
  <c r="BW19" s="1"/>
  <c r="N15"/>
  <c r="I14"/>
  <c r="I15" s="1"/>
  <c r="D14"/>
  <c r="C15"/>
  <c r="E15"/>
  <c r="F15"/>
  <c r="G15"/>
  <c r="H15"/>
  <c r="J15"/>
  <c r="K15"/>
  <c r="L15"/>
  <c r="M15"/>
  <c r="B15"/>
  <c r="N10"/>
  <c r="N11"/>
  <c r="N12"/>
  <c r="N9"/>
  <c r="I10"/>
  <c r="I11"/>
  <c r="I12"/>
  <c r="I9"/>
  <c r="D10"/>
  <c r="BX10" s="1"/>
  <c r="D11"/>
  <c r="BX11" s="1"/>
  <c r="D12"/>
  <c r="BX12" s="1"/>
  <c r="D9"/>
  <c r="BX9" s="1"/>
  <c r="E13"/>
  <c r="F13"/>
  <c r="G13"/>
  <c r="H13"/>
  <c r="J13"/>
  <c r="K13"/>
  <c r="L13"/>
  <c r="M13"/>
  <c r="B13"/>
  <c r="K8"/>
  <c r="L8"/>
  <c r="M8"/>
  <c r="J8"/>
  <c r="F8"/>
  <c r="G8"/>
  <c r="H8"/>
  <c r="E8"/>
  <c r="C8"/>
  <c r="B8"/>
  <c r="N6"/>
  <c r="N7"/>
  <c r="N5"/>
  <c r="I6"/>
  <c r="I7"/>
  <c r="I5"/>
  <c r="BX5" s="1"/>
  <c r="D6"/>
  <c r="D7"/>
  <c r="BX7" l="1"/>
  <c r="BZ7" s="1"/>
  <c r="BX6"/>
  <c r="BZ6" s="1"/>
  <c r="M16"/>
  <c r="M19" s="1"/>
  <c r="BX14"/>
  <c r="BZ14" s="1"/>
  <c r="BL16"/>
  <c r="BL19" s="1"/>
  <c r="BI19"/>
  <c r="BZ11"/>
  <c r="D15"/>
  <c r="BZ12"/>
  <c r="BZ10"/>
  <c r="BZ9"/>
  <c r="BZ5"/>
  <c r="C16"/>
  <c r="C19" s="1"/>
  <c r="D8"/>
  <c r="G16"/>
  <c r="G19" s="1"/>
  <c r="H16"/>
  <c r="H19" s="1"/>
  <c r="F16"/>
  <c r="F19" s="1"/>
  <c r="D13"/>
  <c r="B16"/>
  <c r="B19" s="1"/>
  <c r="I13"/>
  <c r="L16"/>
  <c r="L19" s="1"/>
  <c r="N13"/>
  <c r="K16"/>
  <c r="K19" s="1"/>
  <c r="N8"/>
  <c r="J16"/>
  <c r="J19" s="1"/>
  <c r="I8"/>
  <c r="I16" s="1"/>
  <c r="I19" s="1"/>
  <c r="E16"/>
  <c r="E19" s="1"/>
  <c r="BX13" l="1"/>
  <c r="BZ13" s="1"/>
  <c r="BX8"/>
  <c r="BZ8" s="1"/>
  <c r="BX15"/>
  <c r="BZ15" s="1"/>
  <c r="N16"/>
  <c r="N19" s="1"/>
  <c r="D16"/>
  <c r="D19" l="1"/>
  <c r="BX16"/>
  <c r="BZ16" s="1"/>
  <c r="BZ19" s="1"/>
  <c r="BX19" l="1"/>
</calcChain>
</file>

<file path=xl/sharedStrings.xml><?xml version="1.0" encoding="utf-8"?>
<sst xmlns="http://schemas.openxmlformats.org/spreadsheetml/2006/main" count="94" uniqueCount="85">
  <si>
    <t xml:space="preserve">МБУ ДО ДШИ ст.Крыловской </t>
  </si>
  <si>
    <t xml:space="preserve">МБУ ДО ДШИ ст.Октябрьской </t>
  </si>
  <si>
    <t xml:space="preserve">МБУ ДО ДХШ ст.Крыловской </t>
  </si>
  <si>
    <t>МКУ ЦБОК</t>
  </si>
  <si>
    <t>ИТОГО</t>
  </si>
  <si>
    <t xml:space="preserve">ИТОГО </t>
  </si>
  <si>
    <t>ВСЕГО</t>
  </si>
  <si>
    <t>заработная плата</t>
  </si>
  <si>
    <t>итого</t>
  </si>
  <si>
    <t>тепло</t>
  </si>
  <si>
    <t>газ</t>
  </si>
  <si>
    <t>эл. энергия</t>
  </si>
  <si>
    <t>вода</t>
  </si>
  <si>
    <t>земельный</t>
  </si>
  <si>
    <t>имущественный</t>
  </si>
  <si>
    <t>транспортный</t>
  </si>
  <si>
    <t>льготы по коммунальным</t>
  </si>
  <si>
    <t>оплата связи</t>
  </si>
  <si>
    <t>наем транспорта</t>
  </si>
  <si>
    <t>212 / 263</t>
  </si>
  <si>
    <t>коммунальные услуги   (223)</t>
  </si>
  <si>
    <t>налоги (290)</t>
  </si>
  <si>
    <t>т.о охраны</t>
  </si>
  <si>
    <t>т.о пожарной сигнализации</t>
  </si>
  <si>
    <t>т.о пожарной сигнализации с выходом на пульт 01</t>
  </si>
  <si>
    <t>т.о газового оборудования</t>
  </si>
  <si>
    <t>вывоз мусора</t>
  </si>
  <si>
    <t>командировочные расходы</t>
  </si>
  <si>
    <t>охрана</t>
  </si>
  <si>
    <t>обучение специалистов</t>
  </si>
  <si>
    <t xml:space="preserve">оплата мед. осмотра </t>
  </si>
  <si>
    <t>оформление подписки</t>
  </si>
  <si>
    <t>оплата Поле чудес</t>
  </si>
  <si>
    <t>приобретение классных журналов, свидетельств обокончании школы</t>
  </si>
  <si>
    <t>материалы для текущего ремонта</t>
  </si>
  <si>
    <t>товары для хоз нужд</t>
  </si>
  <si>
    <t>проверка, обслужевание дымоходов</t>
  </si>
  <si>
    <t>ОСАГО</t>
  </si>
  <si>
    <t>обслужевание и ремонт оргтех ники, оборудования,  заправка картриджей</t>
  </si>
  <si>
    <t>приобретение книг</t>
  </si>
  <si>
    <t>всего</t>
  </si>
  <si>
    <t>оплата программного обеспечения электронная подпись</t>
  </si>
  <si>
    <t>т.о. автотранспорта</t>
  </si>
  <si>
    <t xml:space="preserve">приобретение картриджей, запчасти для оргтехники, оборудования </t>
  </si>
  <si>
    <t>программное обеспечение</t>
  </si>
  <si>
    <t>доступная среда</t>
  </si>
  <si>
    <t>неготивное воздействие на окружающую среду</t>
  </si>
  <si>
    <t>противопожарная, огнезащитная  обработка деревянных конструкций кровли , обслуживание пожарных кранов</t>
  </si>
  <si>
    <t>промывка системы отопления</t>
  </si>
  <si>
    <t>оплата за проведение концертов и услуг на прведение мероприятий</t>
  </si>
  <si>
    <t>замена дверей и окон</t>
  </si>
  <si>
    <t>знаки доступности для маломобильных граждан</t>
  </si>
  <si>
    <t>страховка имущества</t>
  </si>
  <si>
    <t>оплата за обслужвание сайта и защищенноесоединение</t>
  </si>
  <si>
    <t>МКУК КИМ</t>
  </si>
  <si>
    <t>МКУК МЮК</t>
  </si>
  <si>
    <t>МКУК РДК и Т</t>
  </si>
  <si>
    <t>МКУК Крыловская МБ</t>
  </si>
  <si>
    <t>госпошлина</t>
  </si>
  <si>
    <t>проезд и проживание в командировке</t>
  </si>
  <si>
    <t>софинансирование на ремонт</t>
  </si>
  <si>
    <t>запчасти для звукового оборудования, ложки, трещетки, струны и др.</t>
  </si>
  <si>
    <t>услуги нотариуса</t>
  </si>
  <si>
    <t>установка водяного насоса</t>
  </si>
  <si>
    <t>утверждено на 2019 год с краевыми средствами</t>
  </si>
  <si>
    <t>утверждено на 2019 год без краевых средств</t>
  </si>
  <si>
    <t>ОТДЕЛ КУЛЬТУРЫ</t>
  </si>
  <si>
    <t>благоустройство прилегающей территории школы</t>
  </si>
  <si>
    <t>ремонт ступеней, отмостки, цоколя здания</t>
  </si>
  <si>
    <t>монтаж видеонаблюдения</t>
  </si>
  <si>
    <t>монтаж пожарной сигнализации</t>
  </si>
  <si>
    <t>проезд по платной дороге</t>
  </si>
  <si>
    <t>замена люстр,светильников,  замена выключателей и трансформатора тока</t>
  </si>
  <si>
    <t>дератизация и дизенфекция помещения и обследование с целью учета численности насекомых</t>
  </si>
  <si>
    <t>ремонт автотранспорта</t>
  </si>
  <si>
    <t>приобретение муз.инструментов, косюмов, оборудования, мебели  и др.</t>
  </si>
  <si>
    <t>софинансирование</t>
  </si>
  <si>
    <r>
      <t xml:space="preserve">ГСМ, автошины,  запчасти    </t>
    </r>
    <r>
      <rPr>
        <b/>
        <sz val="10"/>
        <color theme="1"/>
        <rFont val="Times New Roman"/>
        <family val="1"/>
        <charset val="204"/>
      </rPr>
      <t>343</t>
    </r>
  </si>
  <si>
    <r>
      <t xml:space="preserve">изготовление сметной документации и проведение экспертизы для капитального ремонта, смета на монтаж пож сигнализации                                </t>
    </r>
    <r>
      <rPr>
        <b/>
        <sz val="10"/>
        <color theme="1"/>
        <rFont val="Times New Roman"/>
        <family val="1"/>
        <charset val="204"/>
      </rPr>
      <t>228</t>
    </r>
  </si>
  <si>
    <t>приобретение бумаги, канц товаров, бибтехники</t>
  </si>
  <si>
    <t>Проект бюджета на 2020 год    (ноябрь 2019)</t>
  </si>
  <si>
    <t>больничный работодателя</t>
  </si>
  <si>
    <t>независимая оценка качества</t>
  </si>
  <si>
    <t>командировочные расходы учащимся   226</t>
  </si>
  <si>
    <t>т.о. системы теплоснабжения и узла учета тепловой энергии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</si>
</sst>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/>
    <xf numFmtId="0" fontId="5" fillId="0" borderId="1" xfId="0" applyFont="1" applyBorder="1"/>
    <xf numFmtId="0" fontId="0" fillId="0" borderId="1" xfId="0" applyBorder="1"/>
    <xf numFmtId="0" fontId="0" fillId="0" borderId="3" xfId="0" applyBorder="1"/>
    <xf numFmtId="0" fontId="5" fillId="0" borderId="1" xfId="0" applyFont="1" applyBorder="1" applyAlignment="1">
      <alignment textRotation="90"/>
    </xf>
    <xf numFmtId="0" fontId="5" fillId="0" borderId="1" xfId="0" applyFont="1" applyBorder="1" applyAlignment="1">
      <alignment textRotation="90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0" fontId="2" fillId="0" borderId="5" xfId="0" applyFont="1" applyBorder="1"/>
    <xf numFmtId="0" fontId="3" fillId="0" borderId="6" xfId="0" applyFont="1" applyBorder="1"/>
    <xf numFmtId="0" fontId="2" fillId="0" borderId="7" xfId="0" applyFont="1" applyBorder="1"/>
    <xf numFmtId="0" fontId="3" fillId="0" borderId="8" xfId="0" applyFont="1" applyBorder="1"/>
    <xf numFmtId="0" fontId="5" fillId="0" borderId="12" xfId="0" applyFont="1" applyBorder="1"/>
    <xf numFmtId="0" fontId="0" fillId="0" borderId="12" xfId="0" applyBorder="1"/>
    <xf numFmtId="0" fontId="0" fillId="0" borderId="16" xfId="0" applyBorder="1"/>
    <xf numFmtId="0" fontId="5" fillId="0" borderId="12" xfId="0" applyFont="1" applyBorder="1" applyAlignment="1">
      <alignment textRotation="90"/>
    </xf>
    <xf numFmtId="0" fontId="5" fillId="0" borderId="12" xfId="0" applyFont="1" applyBorder="1" applyAlignment="1">
      <alignment textRotation="90" wrapText="1"/>
    </xf>
    <xf numFmtId="0" fontId="0" fillId="0" borderId="0" xfId="0" applyBorder="1"/>
    <xf numFmtId="0" fontId="2" fillId="0" borderId="1" xfId="0" applyFont="1" applyBorder="1" applyAlignment="1">
      <alignment textRotation="90" wrapText="1"/>
    </xf>
    <xf numFmtId="0" fontId="2" fillId="0" borderId="12" xfId="0" applyFont="1" applyBorder="1" applyAlignment="1">
      <alignment textRotation="90" wrapText="1"/>
    </xf>
    <xf numFmtId="0" fontId="7" fillId="0" borderId="1" xfId="0" applyFont="1" applyBorder="1"/>
    <xf numFmtId="0" fontId="7" fillId="0" borderId="3" xfId="0" applyFont="1" applyBorder="1"/>
    <xf numFmtId="0" fontId="7" fillId="0" borderId="12" xfId="0" applyFont="1" applyBorder="1"/>
    <xf numFmtId="0" fontId="2" fillId="0" borderId="5" xfId="0" applyFont="1" applyBorder="1" applyAlignment="1">
      <alignment textRotation="90" wrapText="1"/>
    </xf>
    <xf numFmtId="0" fontId="0" fillId="0" borderId="5" xfId="0" applyBorder="1"/>
    <xf numFmtId="0" fontId="0" fillId="0" borderId="7" xfId="0" applyBorder="1"/>
    <xf numFmtId="0" fontId="5" fillId="0" borderId="29" xfId="0" applyFont="1" applyBorder="1" applyAlignment="1">
      <alignment textRotation="90" wrapText="1"/>
    </xf>
    <xf numFmtId="0" fontId="0" fillId="0" borderId="29" xfId="0" applyBorder="1"/>
    <xf numFmtId="0" fontId="0" fillId="0" borderId="31" xfId="0" applyBorder="1"/>
    <xf numFmtId="0" fontId="7" fillId="0" borderId="29" xfId="0" applyFont="1" applyBorder="1"/>
    <xf numFmtId="0" fontId="5" fillId="0" borderId="33" xfId="0" applyFont="1" applyBorder="1" applyAlignment="1">
      <alignment wrapText="1"/>
    </xf>
    <xf numFmtId="0" fontId="5" fillId="0" borderId="34" xfId="0" applyFont="1" applyBorder="1" applyAlignment="1">
      <alignment wrapText="1"/>
    </xf>
    <xf numFmtId="0" fontId="5" fillId="0" borderId="21" xfId="0" applyFont="1" applyBorder="1" applyAlignment="1">
      <alignment wrapText="1"/>
    </xf>
    <xf numFmtId="0" fontId="6" fillId="2" borderId="13" xfId="0" applyFont="1" applyFill="1" applyBorder="1"/>
    <xf numFmtId="0" fontId="1" fillId="2" borderId="13" xfId="0" applyFont="1" applyFill="1" applyBorder="1"/>
    <xf numFmtId="0" fontId="1" fillId="2" borderId="15" xfId="0" applyFont="1" applyFill="1" applyBorder="1"/>
    <xf numFmtId="0" fontId="1" fillId="2" borderId="17" xfId="0" applyFont="1" applyFill="1" applyBorder="1"/>
    <xf numFmtId="0" fontId="8" fillId="2" borderId="17" xfId="0" applyFont="1" applyFill="1" applyBorder="1"/>
    <xf numFmtId="0" fontId="1" fillId="2" borderId="19" xfId="0" applyFont="1" applyFill="1" applyBorder="1"/>
    <xf numFmtId="0" fontId="6" fillId="2" borderId="13" xfId="0" applyFont="1" applyFill="1" applyBorder="1" applyAlignment="1">
      <alignment textRotation="90"/>
    </xf>
    <xf numFmtId="0" fontId="6" fillId="2" borderId="5" xfId="0" applyFont="1" applyFill="1" applyBorder="1" applyAlignment="1">
      <alignment textRotation="90" wrapText="1"/>
    </xf>
    <xf numFmtId="0" fontId="4" fillId="2" borderId="5" xfId="0" applyFont="1" applyFill="1" applyBorder="1"/>
    <xf numFmtId="0" fontId="1" fillId="2" borderId="6" xfId="0" applyFont="1" applyFill="1" applyBorder="1"/>
    <xf numFmtId="0" fontId="4" fillId="2" borderId="7" xfId="0" applyFont="1" applyFill="1" applyBorder="1"/>
    <xf numFmtId="0" fontId="8" fillId="2" borderId="7" xfId="0" applyFont="1" applyFill="1" applyBorder="1"/>
    <xf numFmtId="0" fontId="1" fillId="2" borderId="8" xfId="0" applyFont="1" applyFill="1" applyBorder="1"/>
    <xf numFmtId="0" fontId="6" fillId="2" borderId="21" xfId="0" applyFont="1" applyFill="1" applyBorder="1" applyAlignment="1">
      <alignment textRotation="90" wrapText="1"/>
    </xf>
    <xf numFmtId="0" fontId="6" fillId="2" borderId="35" xfId="0" applyFont="1" applyFill="1" applyBorder="1" applyAlignment="1">
      <alignment textRotation="90" wrapText="1"/>
    </xf>
    <xf numFmtId="0" fontId="6" fillId="2" borderId="22" xfId="0" applyFont="1" applyFill="1" applyBorder="1" applyAlignment="1">
      <alignment textRotation="90" wrapText="1"/>
    </xf>
    <xf numFmtId="0" fontId="1" fillId="2" borderId="22" xfId="0" applyFont="1" applyFill="1" applyBorder="1"/>
    <xf numFmtId="0" fontId="1" fillId="2" borderId="36" xfId="0" applyFont="1" applyFill="1" applyBorder="1"/>
    <xf numFmtId="0" fontId="1" fillId="2" borderId="23" xfId="0" applyFont="1" applyFill="1" applyBorder="1"/>
    <xf numFmtId="0" fontId="1" fillId="2" borderId="37" xfId="0" applyFont="1" applyFill="1" applyBorder="1"/>
    <xf numFmtId="0" fontId="1" fillId="2" borderId="24" xfId="0" applyFont="1" applyFill="1" applyBorder="1"/>
    <xf numFmtId="0" fontId="1" fillId="2" borderId="38" xfId="0" applyFont="1" applyFill="1" applyBorder="1"/>
    <xf numFmtId="0" fontId="8" fillId="2" borderId="22" xfId="0" applyFont="1" applyFill="1" applyBorder="1"/>
    <xf numFmtId="0" fontId="8" fillId="2" borderId="36" xfId="0" applyFont="1" applyFill="1" applyBorder="1"/>
    <xf numFmtId="0" fontId="1" fillId="2" borderId="27" xfId="0" applyFont="1" applyFill="1" applyBorder="1"/>
    <xf numFmtId="0" fontId="1" fillId="2" borderId="39" xfId="0" applyFont="1" applyFill="1" applyBorder="1"/>
    <xf numFmtId="0" fontId="1" fillId="2" borderId="2" xfId="0" applyFont="1" applyFill="1" applyBorder="1"/>
    <xf numFmtId="0" fontId="1" fillId="2" borderId="26" xfId="0" applyFont="1" applyFill="1" applyBorder="1"/>
    <xf numFmtId="0" fontId="3" fillId="2" borderId="13" xfId="0" applyFont="1" applyFill="1" applyBorder="1" applyAlignment="1">
      <alignment textRotation="90" wrapText="1"/>
    </xf>
    <xf numFmtId="0" fontId="1" fillId="2" borderId="14" xfId="0" applyFont="1" applyFill="1" applyBorder="1"/>
    <xf numFmtId="0" fontId="1" fillId="2" borderId="25" xfId="0" applyFont="1" applyFill="1" applyBorder="1"/>
    <xf numFmtId="0" fontId="3" fillId="2" borderId="5" xfId="0" applyFont="1" applyFill="1" applyBorder="1" applyAlignment="1">
      <alignment textRotation="90" wrapText="1"/>
    </xf>
    <xf numFmtId="0" fontId="1" fillId="2" borderId="5" xfId="0" applyFont="1" applyFill="1" applyBorder="1"/>
    <xf numFmtId="0" fontId="1" fillId="2" borderId="7" xfId="0" applyFont="1" applyFill="1" applyBorder="1"/>
    <xf numFmtId="0" fontId="7" fillId="0" borderId="1" xfId="0" applyFont="1" applyFill="1" applyBorder="1"/>
    <xf numFmtId="0" fontId="1" fillId="2" borderId="1" xfId="0" applyFont="1" applyFill="1" applyBorder="1"/>
    <xf numFmtId="0" fontId="1" fillId="2" borderId="3" xfId="0" applyFont="1" applyFill="1" applyBorder="1"/>
    <xf numFmtId="0" fontId="2" fillId="0" borderId="29" xfId="0" applyFont="1" applyBorder="1" applyAlignment="1">
      <alignment textRotation="90" wrapText="1"/>
    </xf>
    <xf numFmtId="0" fontId="7" fillId="0" borderId="16" xfId="0" applyFont="1" applyBorder="1"/>
    <xf numFmtId="0" fontId="0" fillId="0" borderId="1" xfId="0" applyBorder="1" applyAlignment="1">
      <alignment textRotation="90" wrapText="1"/>
    </xf>
    <xf numFmtId="0" fontId="0" fillId="0" borderId="2" xfId="0" applyBorder="1"/>
    <xf numFmtId="0" fontId="0" fillId="0" borderId="41" xfId="0" applyBorder="1"/>
    <xf numFmtId="0" fontId="0" fillId="0" borderId="18" xfId="0" applyBorder="1"/>
    <xf numFmtId="0" fontId="0" fillId="3" borderId="1" xfId="0" applyFill="1" applyBorder="1"/>
    <xf numFmtId="0" fontId="1" fillId="3" borderId="2" xfId="0" applyFont="1" applyFill="1" applyBorder="1"/>
    <xf numFmtId="0" fontId="0" fillId="3" borderId="3" xfId="0" applyFill="1" applyBorder="1"/>
    <xf numFmtId="0" fontId="1" fillId="3" borderId="41" xfId="0" applyFont="1" applyFill="1" applyBorder="1"/>
    <xf numFmtId="0" fontId="1" fillId="3" borderId="4" xfId="0" applyFont="1" applyFill="1" applyBorder="1"/>
    <xf numFmtId="0" fontId="3" fillId="2" borderId="1" xfId="0" applyFont="1" applyFill="1" applyBorder="1" applyAlignment="1">
      <alignment textRotation="90" wrapText="1"/>
    </xf>
    <xf numFmtId="0" fontId="3" fillId="4" borderId="1" xfId="0" applyFont="1" applyFill="1" applyBorder="1" applyAlignment="1">
      <alignment textRotation="90" wrapText="1"/>
    </xf>
    <xf numFmtId="0" fontId="1" fillId="4" borderId="1" xfId="0" applyFont="1" applyFill="1" applyBorder="1"/>
    <xf numFmtId="0" fontId="1" fillId="4" borderId="3" xfId="0" applyFont="1" applyFill="1" applyBorder="1"/>
    <xf numFmtId="0" fontId="0" fillId="0" borderId="1" xfId="0" applyFont="1" applyBorder="1"/>
    <xf numFmtId="0" fontId="2" fillId="0" borderId="1" xfId="0" applyFont="1" applyBorder="1"/>
    <xf numFmtId="0" fontId="0" fillId="2" borderId="1" xfId="0" applyFill="1" applyBorder="1"/>
    <xf numFmtId="0" fontId="4" fillId="2" borderId="1" xfId="0" applyFont="1" applyFill="1" applyBorder="1"/>
    <xf numFmtId="0" fontId="0" fillId="5" borderId="1" xfId="0" applyFill="1" applyBorder="1"/>
    <xf numFmtId="0" fontId="8" fillId="2" borderId="2" xfId="0" applyFont="1" applyFill="1" applyBorder="1"/>
    <xf numFmtId="0" fontId="1" fillId="2" borderId="18" xfId="0" applyFont="1" applyFill="1" applyBorder="1"/>
    <xf numFmtId="0" fontId="1" fillId="2" borderId="4" xfId="0" applyFont="1" applyFill="1" applyBorder="1"/>
    <xf numFmtId="0" fontId="8" fillId="2" borderId="4" xfId="0" applyFont="1" applyFill="1" applyBorder="1"/>
    <xf numFmtId="0" fontId="1" fillId="2" borderId="30" xfId="0" applyFont="1" applyFill="1" applyBorder="1"/>
    <xf numFmtId="0" fontId="1" fillId="2" borderId="32" xfId="0" applyFont="1" applyFill="1" applyBorder="1"/>
    <xf numFmtId="0" fontId="5" fillId="0" borderId="40" xfId="0" applyFont="1" applyBorder="1" applyAlignment="1">
      <alignment horizontal="center"/>
    </xf>
    <xf numFmtId="0" fontId="12" fillId="0" borderId="1" xfId="0" applyFont="1" applyBorder="1"/>
    <xf numFmtId="0" fontId="13" fillId="0" borderId="1" xfId="0" applyFont="1" applyBorder="1"/>
    <xf numFmtId="0" fontId="13" fillId="0" borderId="29" xfId="0" applyFont="1" applyBorder="1"/>
    <xf numFmtId="0" fontId="13" fillId="0" borderId="12" xfId="0" applyFont="1" applyBorder="1"/>
    <xf numFmtId="0" fontId="12" fillId="0" borderId="7" xfId="0" applyFont="1" applyBorder="1"/>
    <xf numFmtId="0" fontId="0" fillId="4" borderId="0" xfId="0" applyFill="1"/>
    <xf numFmtId="0" fontId="1" fillId="4" borderId="0" xfId="0" applyFont="1" applyFill="1" applyBorder="1"/>
    <xf numFmtId="0" fontId="1" fillId="3" borderId="1" xfId="0" applyFont="1" applyFill="1" applyBorder="1"/>
    <xf numFmtId="0" fontId="0" fillId="4" borderId="0" xfId="0" applyFill="1" applyBorder="1"/>
    <xf numFmtId="0" fontId="9" fillId="3" borderId="1" xfId="0" applyFont="1" applyFill="1" applyBorder="1" applyAlignment="1">
      <alignment horizontal="center" textRotation="90" wrapText="1"/>
    </xf>
    <xf numFmtId="0" fontId="10" fillId="2" borderId="41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textRotation="90"/>
    </xf>
    <xf numFmtId="0" fontId="1" fillId="2" borderId="35" xfId="0" applyFont="1" applyFill="1" applyBorder="1" applyAlignment="1">
      <alignment horizontal="center"/>
    </xf>
    <xf numFmtId="0" fontId="1" fillId="2" borderId="36" xfId="0" applyFont="1" applyFill="1" applyBorder="1" applyAlignment="1">
      <alignment horizontal="center"/>
    </xf>
    <xf numFmtId="0" fontId="5" fillId="0" borderId="28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5" fillId="0" borderId="4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D27"/>
  <sheetViews>
    <sheetView tabSelected="1" workbookViewId="0">
      <pane xSplit="1" topLeftCell="BN1" activePane="topRight" state="frozen"/>
      <selection pane="topRight" activeCell="CH23" sqref="CH23"/>
    </sheetView>
  </sheetViews>
  <sheetFormatPr defaultRowHeight="15"/>
  <cols>
    <col min="1" max="1" width="25.5703125" customWidth="1"/>
    <col min="2" max="2" width="7.7109375" customWidth="1"/>
    <col min="3" max="3" width="8.140625" customWidth="1"/>
    <col min="4" max="4" width="8.42578125" customWidth="1"/>
    <col min="5" max="5" width="6.85546875" customWidth="1"/>
    <col min="6" max="6" width="3.7109375" customWidth="1"/>
    <col min="7" max="7" width="6" customWidth="1"/>
    <col min="8" max="8" width="4.85546875" customWidth="1"/>
    <col min="9" max="9" width="6.85546875" customWidth="1"/>
    <col min="10" max="10" width="5.42578125" customWidth="1"/>
    <col min="11" max="11" width="6.42578125" customWidth="1"/>
    <col min="12" max="12" width="6.28515625" customWidth="1"/>
    <col min="13" max="13" width="4.42578125" customWidth="1"/>
    <col min="14" max="14" width="6.7109375" customWidth="1"/>
    <col min="15" max="15" width="5" customWidth="1"/>
    <col min="16" max="16" width="5.28515625" customWidth="1"/>
    <col min="17" max="17" width="4.85546875" customWidth="1"/>
    <col min="18" max="18" width="4.140625" customWidth="1"/>
    <col min="19" max="20" width="4.7109375" customWidth="1"/>
    <col min="21" max="21" width="5.85546875" customWidth="1"/>
    <col min="22" max="22" width="4.140625" customWidth="1"/>
    <col min="23" max="23" width="6.28515625" customWidth="1"/>
    <col min="24" max="24" width="7.85546875" customWidth="1"/>
    <col min="25" max="25" width="5.42578125" customWidth="1"/>
    <col min="26" max="26" width="4.42578125" customWidth="1"/>
    <col min="27" max="27" width="5.42578125" customWidth="1"/>
    <col min="28" max="28" width="10" customWidth="1"/>
    <col min="29" max="29" width="5.42578125" customWidth="1"/>
    <col min="30" max="30" width="5.28515625" customWidth="1"/>
    <col min="31" max="31" width="5.5703125" customWidth="1"/>
    <col min="32" max="32" width="4" customWidth="1"/>
    <col min="33" max="33" width="5.5703125" customWidth="1"/>
    <col min="34" max="34" width="4.7109375" customWidth="1"/>
    <col min="35" max="35" width="7.7109375" customWidth="1"/>
    <col min="36" max="36" width="5" customWidth="1"/>
    <col min="37" max="37" width="6.7109375" customWidth="1"/>
    <col min="38" max="38" width="4.7109375" customWidth="1"/>
    <col min="39" max="39" width="6.140625" customWidth="1"/>
    <col min="40" max="40" width="5.140625" customWidth="1"/>
    <col min="41" max="41" width="4.140625" customWidth="1"/>
    <col min="42" max="42" width="5.85546875" customWidth="1"/>
    <col min="43" max="43" width="6.5703125" customWidth="1"/>
    <col min="44" max="44" width="5" customWidth="1"/>
    <col min="45" max="45" width="4.140625" customWidth="1"/>
    <col min="46" max="47" width="6.42578125" customWidth="1"/>
    <col min="48" max="48" width="7" customWidth="1"/>
    <col min="49" max="49" width="5.42578125" customWidth="1"/>
    <col min="50" max="50" width="6.28515625" customWidth="1"/>
    <col min="51" max="51" width="4.85546875" customWidth="1"/>
    <col min="52" max="52" width="5.140625" customWidth="1"/>
    <col min="53" max="54" width="4.85546875" customWidth="1"/>
    <col min="55" max="55" width="13.28515625" customWidth="1"/>
    <col min="56" max="56" width="9.140625" customWidth="1"/>
    <col min="57" max="57" width="5.85546875" customWidth="1"/>
    <col min="58" max="58" width="7.140625" customWidth="1"/>
    <col min="59" max="59" width="5.140625" customWidth="1"/>
    <col min="60" max="60" width="7.140625" customWidth="1"/>
    <col min="61" max="61" width="8.140625" customWidth="1"/>
    <col min="62" max="62" width="5.5703125" customWidth="1"/>
    <col min="63" max="63" width="5" customWidth="1"/>
    <col min="64" max="64" width="7.85546875" customWidth="1"/>
    <col min="65" max="65" width="6.140625" customWidth="1"/>
    <col min="66" max="66" width="8" customWidth="1"/>
    <col min="67" max="67" width="8.42578125" customWidth="1"/>
    <col min="68" max="68" width="8.5703125" customWidth="1"/>
    <col min="69" max="69" width="6.28515625" customWidth="1"/>
    <col min="70" max="70" width="7.42578125" customWidth="1"/>
    <col min="71" max="71" width="5.28515625" customWidth="1"/>
    <col min="72" max="72" width="4.140625" customWidth="1"/>
    <col min="73" max="73" width="4.85546875" customWidth="1"/>
    <col min="74" max="74" width="5.140625" customWidth="1"/>
    <col min="75" max="75" width="8.42578125" customWidth="1"/>
    <col min="76" max="76" width="10.5703125" customWidth="1"/>
    <col min="77" max="77" width="4.140625" customWidth="1"/>
    <col min="78" max="78" width="10.7109375" customWidth="1"/>
    <col min="79" max="79" width="1.5703125" customWidth="1"/>
  </cols>
  <sheetData>
    <row r="1" spans="1:82" ht="18.75">
      <c r="A1" s="119" t="s">
        <v>80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82" ht="15.75" thickBo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O2" s="20"/>
      <c r="P2" s="20"/>
      <c r="Q2" s="20"/>
      <c r="R2" s="20"/>
    </row>
    <row r="3" spans="1:82" ht="15" customHeight="1" thickBot="1">
      <c r="A3" s="9"/>
      <c r="B3" s="120" t="s">
        <v>7</v>
      </c>
      <c r="C3" s="121"/>
      <c r="D3" s="122"/>
      <c r="E3" s="120" t="s">
        <v>20</v>
      </c>
      <c r="F3" s="121"/>
      <c r="G3" s="121"/>
      <c r="H3" s="121"/>
      <c r="I3" s="122"/>
      <c r="J3" s="120" t="s">
        <v>21</v>
      </c>
      <c r="K3" s="121"/>
      <c r="L3" s="121"/>
      <c r="M3" s="121"/>
      <c r="N3" s="123"/>
      <c r="O3" s="33" t="s">
        <v>19</v>
      </c>
      <c r="P3" s="34">
        <v>212</v>
      </c>
      <c r="Q3" s="35">
        <v>221</v>
      </c>
      <c r="R3" s="35">
        <v>222</v>
      </c>
      <c r="S3" s="116">
        <v>225</v>
      </c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8"/>
      <c r="AJ3" s="128">
        <v>226</v>
      </c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30"/>
      <c r="BE3" s="99">
        <v>266</v>
      </c>
      <c r="BF3" s="132">
        <v>290</v>
      </c>
      <c r="BG3" s="133"/>
      <c r="BH3" s="134"/>
      <c r="BI3" s="124">
        <v>310</v>
      </c>
      <c r="BJ3" s="125"/>
      <c r="BK3" s="126"/>
      <c r="BL3" s="127"/>
      <c r="BM3" s="124">
        <v>346</v>
      </c>
      <c r="BN3" s="126"/>
      <c r="BO3" s="126"/>
      <c r="BP3" s="126"/>
      <c r="BQ3" s="126"/>
      <c r="BR3" s="126"/>
      <c r="BS3" s="126"/>
      <c r="BT3" s="126"/>
      <c r="BU3" s="126"/>
      <c r="BV3" s="131"/>
      <c r="BW3" s="131"/>
      <c r="BX3" s="114" t="s">
        <v>40</v>
      </c>
      <c r="BY3" s="113" t="s">
        <v>45</v>
      </c>
      <c r="BZ3" s="110" t="s">
        <v>4</v>
      </c>
      <c r="CA3" s="112"/>
      <c r="CB3" s="109" t="s">
        <v>64</v>
      </c>
      <c r="CC3" s="109" t="s">
        <v>65</v>
      </c>
    </row>
    <row r="4" spans="1:82" ht="154.5" customHeight="1">
      <c r="A4" s="10"/>
      <c r="B4" s="15">
        <v>211</v>
      </c>
      <c r="C4" s="4">
        <v>213</v>
      </c>
      <c r="D4" s="36" t="s">
        <v>8</v>
      </c>
      <c r="E4" s="18" t="s">
        <v>9</v>
      </c>
      <c r="F4" s="7" t="s">
        <v>10</v>
      </c>
      <c r="G4" s="7" t="s">
        <v>11</v>
      </c>
      <c r="H4" s="7" t="s">
        <v>12</v>
      </c>
      <c r="I4" s="42" t="s">
        <v>8</v>
      </c>
      <c r="J4" s="19" t="s">
        <v>13</v>
      </c>
      <c r="K4" s="8" t="s">
        <v>14</v>
      </c>
      <c r="L4" s="8" t="s">
        <v>46</v>
      </c>
      <c r="M4" s="8" t="s">
        <v>15</v>
      </c>
      <c r="N4" s="43" t="s">
        <v>8</v>
      </c>
      <c r="O4" s="49" t="s">
        <v>16</v>
      </c>
      <c r="P4" s="50" t="s">
        <v>27</v>
      </c>
      <c r="Q4" s="51" t="s">
        <v>17</v>
      </c>
      <c r="R4" s="51" t="s">
        <v>18</v>
      </c>
      <c r="S4" s="29" t="s">
        <v>22</v>
      </c>
      <c r="T4" s="8" t="s">
        <v>23</v>
      </c>
      <c r="U4" s="8" t="s">
        <v>24</v>
      </c>
      <c r="V4" s="8" t="s">
        <v>25</v>
      </c>
      <c r="W4" s="8" t="s">
        <v>38</v>
      </c>
      <c r="X4" s="8" t="s">
        <v>73</v>
      </c>
      <c r="Y4" s="8" t="s">
        <v>36</v>
      </c>
      <c r="Z4" s="8" t="s">
        <v>26</v>
      </c>
      <c r="AA4" s="8" t="s">
        <v>84</v>
      </c>
      <c r="AB4" s="8" t="s">
        <v>47</v>
      </c>
      <c r="AC4" s="8" t="s">
        <v>48</v>
      </c>
      <c r="AD4" s="8" t="s">
        <v>68</v>
      </c>
      <c r="AE4" s="8" t="s">
        <v>42</v>
      </c>
      <c r="AF4" s="8" t="s">
        <v>82</v>
      </c>
      <c r="AG4" s="8" t="s">
        <v>74</v>
      </c>
      <c r="AH4" s="8" t="s">
        <v>60</v>
      </c>
      <c r="AI4" s="42" t="s">
        <v>8</v>
      </c>
      <c r="AJ4" s="19" t="s">
        <v>37</v>
      </c>
      <c r="AK4" s="8" t="s">
        <v>28</v>
      </c>
      <c r="AL4" s="8" t="s">
        <v>44</v>
      </c>
      <c r="AM4" s="8" t="s">
        <v>29</v>
      </c>
      <c r="AN4" s="8" t="s">
        <v>30</v>
      </c>
      <c r="AO4" s="8" t="s">
        <v>31</v>
      </c>
      <c r="AP4" s="8" t="s">
        <v>32</v>
      </c>
      <c r="AQ4" s="8" t="s">
        <v>41</v>
      </c>
      <c r="AR4" s="8"/>
      <c r="AS4" s="8" t="s">
        <v>62</v>
      </c>
      <c r="AT4" s="21" t="s">
        <v>53</v>
      </c>
      <c r="AU4" s="21" t="s">
        <v>59</v>
      </c>
      <c r="AV4" s="21" t="s">
        <v>49</v>
      </c>
      <c r="AW4" s="21" t="s">
        <v>52</v>
      </c>
      <c r="AX4" s="21" t="s">
        <v>67</v>
      </c>
      <c r="AY4" s="21" t="s">
        <v>69</v>
      </c>
      <c r="AZ4" s="21" t="s">
        <v>70</v>
      </c>
      <c r="BA4" s="21" t="s">
        <v>71</v>
      </c>
      <c r="BB4" s="75" t="s">
        <v>63</v>
      </c>
      <c r="BC4" s="21" t="s">
        <v>78</v>
      </c>
      <c r="BD4" s="67" t="s">
        <v>8</v>
      </c>
      <c r="BE4" s="67" t="s">
        <v>81</v>
      </c>
      <c r="BF4" s="85" t="s">
        <v>83</v>
      </c>
      <c r="BG4" s="85" t="s">
        <v>58</v>
      </c>
      <c r="BH4" s="84" t="s">
        <v>8</v>
      </c>
      <c r="BI4" s="73" t="s">
        <v>75</v>
      </c>
      <c r="BJ4" s="73" t="s">
        <v>76</v>
      </c>
      <c r="BK4" s="21" t="s">
        <v>39</v>
      </c>
      <c r="BL4" s="64" t="s">
        <v>8</v>
      </c>
      <c r="BM4" s="22" t="s">
        <v>79</v>
      </c>
      <c r="BN4" s="21" t="s">
        <v>33</v>
      </c>
      <c r="BO4" s="21" t="s">
        <v>43</v>
      </c>
      <c r="BP4" s="21" t="s">
        <v>72</v>
      </c>
      <c r="BQ4" s="21" t="s">
        <v>51</v>
      </c>
      <c r="BR4" s="21" t="s">
        <v>61</v>
      </c>
      <c r="BS4" s="21" t="s">
        <v>34</v>
      </c>
      <c r="BT4" s="21" t="s">
        <v>35</v>
      </c>
      <c r="BU4" s="21" t="s">
        <v>77</v>
      </c>
      <c r="BV4" s="26" t="s">
        <v>50</v>
      </c>
      <c r="BW4" s="67" t="s">
        <v>8</v>
      </c>
      <c r="BX4" s="115"/>
      <c r="BY4" s="113"/>
      <c r="BZ4" s="111"/>
      <c r="CA4" s="112"/>
      <c r="CB4" s="109"/>
      <c r="CC4" s="109"/>
    </row>
    <row r="5" spans="1:82">
      <c r="A5" s="11" t="s">
        <v>0</v>
      </c>
      <c r="B5" s="16"/>
      <c r="C5" s="5"/>
      <c r="D5" s="37">
        <f>B5+C5</f>
        <v>0</v>
      </c>
      <c r="E5" s="16"/>
      <c r="F5" s="5"/>
      <c r="G5" s="5"/>
      <c r="H5" s="5"/>
      <c r="I5" s="37">
        <f>E5+F5+G5+H5</f>
        <v>0</v>
      </c>
      <c r="J5" s="16"/>
      <c r="K5" s="5"/>
      <c r="L5" s="23"/>
      <c r="M5" s="5"/>
      <c r="N5" s="44">
        <f t="shared" ref="N5:N12" si="0">J5+K5+L5+M5</f>
        <v>0</v>
      </c>
      <c r="O5" s="52"/>
      <c r="P5" s="53"/>
      <c r="Q5" s="52"/>
      <c r="R5" s="52"/>
      <c r="S5" s="30"/>
      <c r="T5" s="5"/>
      <c r="U5" s="5"/>
      <c r="V5" s="5"/>
      <c r="W5" s="88"/>
      <c r="X5" s="5"/>
      <c r="Y5" s="5"/>
      <c r="Z5" s="5"/>
      <c r="AA5" s="5"/>
      <c r="AB5" s="5"/>
      <c r="AC5" s="5"/>
      <c r="AD5" s="5"/>
      <c r="AE5" s="5"/>
      <c r="AF5" s="5"/>
      <c r="AG5" s="5"/>
      <c r="AH5" s="23"/>
      <c r="AI5" s="37">
        <f>S5+T5+U5+V5+W5+X5+Y5+Z5+AA5+AB5+AC5+AD5+AH5</f>
        <v>0</v>
      </c>
      <c r="AJ5" s="16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68">
        <f>AJ5+AK5+AL5+AM5+AN5+AO5+AP5+AQ5+AR5+AS5+AT5+AU5+AV5+AW5+AX5+AZ5+AY5+BA5+BB5+BC5</f>
        <v>0</v>
      </c>
      <c r="BE5" s="68"/>
      <c r="BF5" s="86"/>
      <c r="BG5" s="86"/>
      <c r="BH5" s="71">
        <f>BF5+BG5</f>
        <v>0</v>
      </c>
      <c r="BI5" s="30"/>
      <c r="BJ5" s="30"/>
      <c r="BK5" s="5"/>
      <c r="BL5" s="37">
        <f>BI5+BJ5+BK5</f>
        <v>0</v>
      </c>
      <c r="BM5" s="16"/>
      <c r="BN5" s="5"/>
      <c r="BO5" s="5"/>
      <c r="BP5" s="5"/>
      <c r="BQ5" s="5"/>
      <c r="BR5" s="5"/>
      <c r="BS5" s="5"/>
      <c r="BT5" s="5"/>
      <c r="BU5" s="5"/>
      <c r="BV5" s="27"/>
      <c r="BW5" s="68">
        <f>BM5+BN5+BO5+BP5+BQ5+BR5+BS5+BT5+BU5+BV5</f>
        <v>0</v>
      </c>
      <c r="BX5" s="53">
        <f>D5+I5+N5+O5+P5+Q5+R5+AI5+BD5+BE5+BH5+BL5+BW5</f>
        <v>0</v>
      </c>
      <c r="BY5" s="5"/>
      <c r="BZ5" s="71">
        <f>BX5+BY5</f>
        <v>0</v>
      </c>
      <c r="CA5" s="5"/>
      <c r="CB5" s="79"/>
      <c r="CC5" s="79"/>
    </row>
    <row r="6" spans="1:82">
      <c r="A6" s="11" t="s">
        <v>1</v>
      </c>
      <c r="B6" s="16">
        <v>4256</v>
      </c>
      <c r="C6" s="5">
        <v>1285.3</v>
      </c>
      <c r="D6" s="37">
        <f t="shared" ref="D6:D8" si="1">B6+C6</f>
        <v>5541.3</v>
      </c>
      <c r="E6" s="16"/>
      <c r="F6" s="5"/>
      <c r="G6" s="5"/>
      <c r="H6" s="5"/>
      <c r="I6" s="37">
        <f t="shared" ref="I6:I8" si="2">E6+F6+G6+H6</f>
        <v>0</v>
      </c>
      <c r="J6" s="16"/>
      <c r="K6" s="5"/>
      <c r="L6" s="23">
        <v>2.2000000000000002</v>
      </c>
      <c r="M6" s="5"/>
      <c r="N6" s="44">
        <f t="shared" si="0"/>
        <v>2.2000000000000002</v>
      </c>
      <c r="O6" s="52"/>
      <c r="P6" s="53">
        <v>2.1</v>
      </c>
      <c r="Q6" s="52">
        <v>35</v>
      </c>
      <c r="R6" s="52">
        <v>25</v>
      </c>
      <c r="S6" s="30">
        <v>4.8</v>
      </c>
      <c r="T6" s="5"/>
      <c r="U6" s="5">
        <v>38.4</v>
      </c>
      <c r="V6" s="5"/>
      <c r="W6" s="5">
        <v>5</v>
      </c>
      <c r="X6" s="5">
        <v>3.2</v>
      </c>
      <c r="Y6" s="5"/>
      <c r="Z6" s="5">
        <v>1.3</v>
      </c>
      <c r="AA6" s="5"/>
      <c r="AB6" s="5"/>
      <c r="AC6" s="5"/>
      <c r="AD6" s="5"/>
      <c r="AE6" s="5"/>
      <c r="AF6" s="5"/>
      <c r="AG6" s="5"/>
      <c r="AH6" s="5"/>
      <c r="AI6" s="37">
        <f t="shared" ref="AI6:AI7" si="3">S6+T6+U6+V6+W6+X6+Y6+Z6+AA6+AB6+AC6+AD6+AH6</f>
        <v>52.699999999999996</v>
      </c>
      <c r="AJ6" s="16"/>
      <c r="AK6" s="5">
        <v>18</v>
      </c>
      <c r="AL6" s="5"/>
      <c r="AM6" s="5">
        <v>10</v>
      </c>
      <c r="AN6" s="5">
        <v>26.5</v>
      </c>
      <c r="AO6" s="5"/>
      <c r="AP6" s="5"/>
      <c r="AQ6" s="5"/>
      <c r="AR6" s="5"/>
      <c r="AS6" s="5"/>
      <c r="AT6" s="5">
        <v>5</v>
      </c>
      <c r="AU6" s="5">
        <v>20</v>
      </c>
      <c r="AV6" s="5"/>
      <c r="AW6" s="5"/>
      <c r="AX6" s="5"/>
      <c r="AY6" s="5"/>
      <c r="AZ6" s="5"/>
      <c r="BA6" s="5"/>
      <c r="BB6" s="5"/>
      <c r="BC6" s="5"/>
      <c r="BD6" s="68">
        <f>AJ6+AK6+AL6+AM6+AN6+AO6+AP6+AQ6+AR6+AS6+AT6+AU6+AV6+AW6+AX6+AZ6+AY6+BA6+BB6+BC6</f>
        <v>79.5</v>
      </c>
      <c r="BE6" s="68">
        <v>10</v>
      </c>
      <c r="BF6" s="86"/>
      <c r="BG6" s="86"/>
      <c r="BH6" s="71">
        <f t="shared" ref="BH6:BH7" si="4">BF6+BG6</f>
        <v>0</v>
      </c>
      <c r="BI6" s="30"/>
      <c r="BJ6" s="30"/>
      <c r="BK6" s="5"/>
      <c r="BL6" s="37">
        <f t="shared" ref="BL6:BL16" si="5">BI6+BJ6+BK6</f>
        <v>0</v>
      </c>
      <c r="BM6" s="16">
        <v>6</v>
      </c>
      <c r="BN6" s="5">
        <v>9</v>
      </c>
      <c r="BO6" s="5"/>
      <c r="BP6" s="5"/>
      <c r="BQ6" s="5"/>
      <c r="BR6" s="5"/>
      <c r="BS6" s="5"/>
      <c r="BT6" s="5"/>
      <c r="BU6" s="5"/>
      <c r="BV6" s="27"/>
      <c r="BW6" s="68">
        <f t="shared" ref="BW6:BW7" si="6">BM6+BN6+BO6+BP6+BQ6+BR6+BS6+BT6+BU6+BV6</f>
        <v>15</v>
      </c>
      <c r="BX6" s="53">
        <f t="shared" ref="BX6:BX18" si="7">D6+I6+N6+O6+P6+Q6+R6+AI6+BD6+BE6+BH6+BL6+BW6</f>
        <v>5762.8</v>
      </c>
      <c r="BY6" s="5"/>
      <c r="BZ6" s="71">
        <f t="shared" ref="BZ6:BZ16" si="8">BX6+BY6</f>
        <v>5762.8</v>
      </c>
      <c r="CA6" s="5"/>
      <c r="CB6" s="79">
        <v>5710.8</v>
      </c>
      <c r="CC6" s="79">
        <v>5531.3</v>
      </c>
    </row>
    <row r="7" spans="1:82">
      <c r="A7" s="11" t="s">
        <v>2</v>
      </c>
      <c r="B7" s="16"/>
      <c r="C7" s="5"/>
      <c r="D7" s="37">
        <f t="shared" si="1"/>
        <v>0</v>
      </c>
      <c r="E7" s="16"/>
      <c r="F7" s="5"/>
      <c r="G7" s="5"/>
      <c r="H7" s="5"/>
      <c r="I7" s="37">
        <f t="shared" si="2"/>
        <v>0</v>
      </c>
      <c r="J7" s="16"/>
      <c r="K7" s="5"/>
      <c r="L7" s="23"/>
      <c r="M7" s="5"/>
      <c r="N7" s="44">
        <f t="shared" si="0"/>
        <v>0</v>
      </c>
      <c r="O7" s="52"/>
      <c r="P7" s="53"/>
      <c r="Q7" s="52"/>
      <c r="R7" s="52"/>
      <c r="S7" s="30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37">
        <f t="shared" si="3"/>
        <v>0</v>
      </c>
      <c r="AJ7" s="16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68">
        <f>AJ7+AK7+AL7+AM7+AN7+AO7+AP7+AQ7+AR7+AS7+AT7+AU7+AV7+AW7+AX7+AZ7+AY7+BA7+BB7+BC7</f>
        <v>0</v>
      </c>
      <c r="BE7" s="68"/>
      <c r="BF7" s="86"/>
      <c r="BG7" s="86"/>
      <c r="BH7" s="71">
        <f t="shared" si="4"/>
        <v>0</v>
      </c>
      <c r="BI7" s="30"/>
      <c r="BJ7" s="30"/>
      <c r="BK7" s="5"/>
      <c r="BL7" s="37">
        <f t="shared" si="5"/>
        <v>0</v>
      </c>
      <c r="BM7" s="16"/>
      <c r="BN7" s="5"/>
      <c r="BO7" s="5"/>
      <c r="BP7" s="5"/>
      <c r="BQ7" s="5"/>
      <c r="BR7" s="5"/>
      <c r="BS7" s="5"/>
      <c r="BT7" s="5"/>
      <c r="BU7" s="5"/>
      <c r="BV7" s="27"/>
      <c r="BW7" s="68">
        <f t="shared" si="6"/>
        <v>0</v>
      </c>
      <c r="BX7" s="53">
        <f t="shared" si="7"/>
        <v>0</v>
      </c>
      <c r="BY7" s="5"/>
      <c r="BZ7" s="71">
        <f t="shared" si="8"/>
        <v>0</v>
      </c>
      <c r="CA7" s="5"/>
      <c r="CB7" s="79"/>
      <c r="CC7" s="79"/>
    </row>
    <row r="8" spans="1:82" ht="15.75" customHeight="1" thickBot="1">
      <c r="A8" s="12" t="s">
        <v>5</v>
      </c>
      <c r="B8" s="65">
        <f>B5+B6+B7</f>
        <v>4256</v>
      </c>
      <c r="C8" s="62">
        <f>C5+C6+C7</f>
        <v>1285.3</v>
      </c>
      <c r="D8" s="38">
        <f t="shared" si="1"/>
        <v>5541.3</v>
      </c>
      <c r="E8" s="65">
        <f>E5+E6+E7</f>
        <v>0</v>
      </c>
      <c r="F8" s="62">
        <f t="shared" ref="F8:H8" si="9">F5+F6+F7</f>
        <v>0</v>
      </c>
      <c r="G8" s="62">
        <f t="shared" si="9"/>
        <v>0</v>
      </c>
      <c r="H8" s="62">
        <f t="shared" si="9"/>
        <v>0</v>
      </c>
      <c r="I8" s="38">
        <f t="shared" si="2"/>
        <v>0</v>
      </c>
      <c r="J8" s="65">
        <f>J5+J6+J7</f>
        <v>0</v>
      </c>
      <c r="K8" s="62">
        <f t="shared" ref="K8:M8" si="10">K5+K6+K7</f>
        <v>0</v>
      </c>
      <c r="L8" s="93">
        <f t="shared" si="10"/>
        <v>2.2000000000000002</v>
      </c>
      <c r="M8" s="62">
        <f t="shared" si="10"/>
        <v>0</v>
      </c>
      <c r="N8" s="45">
        <f t="shared" si="0"/>
        <v>2.2000000000000002</v>
      </c>
      <c r="O8" s="54">
        <f>O5+O6+O7</f>
        <v>0</v>
      </c>
      <c r="P8" s="55">
        <f t="shared" ref="P8:BW8" si="11">P5+P6+P7</f>
        <v>2.1</v>
      </c>
      <c r="Q8" s="54">
        <f t="shared" si="11"/>
        <v>35</v>
      </c>
      <c r="R8" s="54">
        <f t="shared" si="11"/>
        <v>25</v>
      </c>
      <c r="S8" s="97">
        <f t="shared" si="11"/>
        <v>4.8</v>
      </c>
      <c r="T8" s="62">
        <f t="shared" si="11"/>
        <v>0</v>
      </c>
      <c r="U8" s="62">
        <f t="shared" si="11"/>
        <v>38.4</v>
      </c>
      <c r="V8" s="62">
        <f t="shared" si="11"/>
        <v>0</v>
      </c>
      <c r="W8" s="62">
        <f t="shared" si="11"/>
        <v>5</v>
      </c>
      <c r="X8" s="62">
        <f t="shared" si="11"/>
        <v>3.2</v>
      </c>
      <c r="Y8" s="62">
        <f t="shared" si="11"/>
        <v>0</v>
      </c>
      <c r="Z8" s="62">
        <f t="shared" si="11"/>
        <v>1.3</v>
      </c>
      <c r="AA8" s="62">
        <f t="shared" ref="AA8" si="12">AA5+AA6+AA7</f>
        <v>0</v>
      </c>
      <c r="AB8" s="62">
        <f t="shared" ref="AB8" si="13">AB5+AB6+AB7</f>
        <v>0</v>
      </c>
      <c r="AC8" s="62">
        <f t="shared" ref="AC8:AH8" si="14">AC5+AC6+AC7</f>
        <v>0</v>
      </c>
      <c r="AD8" s="62">
        <f t="shared" si="14"/>
        <v>0</v>
      </c>
      <c r="AE8" s="62">
        <f t="shared" si="14"/>
        <v>0</v>
      </c>
      <c r="AF8" s="62">
        <f t="shared" si="14"/>
        <v>0</v>
      </c>
      <c r="AG8" s="62">
        <f t="shared" si="14"/>
        <v>0</v>
      </c>
      <c r="AH8" s="62">
        <f t="shared" si="14"/>
        <v>0</v>
      </c>
      <c r="AI8" s="38">
        <f t="shared" si="11"/>
        <v>52.699999999999996</v>
      </c>
      <c r="AJ8" s="65">
        <f t="shared" si="11"/>
        <v>0</v>
      </c>
      <c r="AK8" s="62">
        <f t="shared" si="11"/>
        <v>18</v>
      </c>
      <c r="AL8" s="62">
        <f t="shared" si="11"/>
        <v>0</v>
      </c>
      <c r="AM8" s="62">
        <f t="shared" si="11"/>
        <v>10</v>
      </c>
      <c r="AN8" s="62">
        <f t="shared" si="11"/>
        <v>26.5</v>
      </c>
      <c r="AO8" s="62">
        <f t="shared" si="11"/>
        <v>0</v>
      </c>
      <c r="AP8" s="62">
        <f t="shared" si="11"/>
        <v>0</v>
      </c>
      <c r="AQ8" s="62">
        <f t="shared" si="11"/>
        <v>0</v>
      </c>
      <c r="AR8" s="62">
        <f t="shared" si="11"/>
        <v>0</v>
      </c>
      <c r="AS8" s="62">
        <f t="shared" si="11"/>
        <v>0</v>
      </c>
      <c r="AT8" s="62">
        <f t="shared" si="11"/>
        <v>5</v>
      </c>
      <c r="AU8" s="62">
        <f t="shared" si="11"/>
        <v>20</v>
      </c>
      <c r="AV8" s="62">
        <f t="shared" si="11"/>
        <v>0</v>
      </c>
      <c r="AW8" s="62">
        <f t="shared" si="11"/>
        <v>0</v>
      </c>
      <c r="AX8" s="62">
        <f>AX5+AX6+AX7</f>
        <v>0</v>
      </c>
      <c r="AY8" s="62"/>
      <c r="AZ8" s="62"/>
      <c r="BA8" s="62"/>
      <c r="BB8" s="62">
        <f t="shared" si="11"/>
        <v>0</v>
      </c>
      <c r="BC8" s="62">
        <f t="shared" si="11"/>
        <v>0</v>
      </c>
      <c r="BD8" s="45">
        <f t="shared" si="11"/>
        <v>79.5</v>
      </c>
      <c r="BE8" s="45">
        <f>BE5+BE6+BE7</f>
        <v>10</v>
      </c>
      <c r="BF8" s="45">
        <f t="shared" si="11"/>
        <v>0</v>
      </c>
      <c r="BG8" s="45">
        <f t="shared" si="11"/>
        <v>0</v>
      </c>
      <c r="BH8" s="62">
        <f>BF8+BG8</f>
        <v>0</v>
      </c>
      <c r="BI8" s="97">
        <f t="shared" si="11"/>
        <v>0</v>
      </c>
      <c r="BJ8" s="65">
        <f t="shared" si="11"/>
        <v>0</v>
      </c>
      <c r="BK8" s="62">
        <f>BK5+BK6+BK7</f>
        <v>0</v>
      </c>
      <c r="BL8" s="38">
        <f t="shared" si="5"/>
        <v>0</v>
      </c>
      <c r="BM8" s="65">
        <f>BM5+BM6+BM7</f>
        <v>6</v>
      </c>
      <c r="BN8" s="62">
        <f t="shared" si="11"/>
        <v>9</v>
      </c>
      <c r="BO8" s="62">
        <f t="shared" si="11"/>
        <v>0</v>
      </c>
      <c r="BP8" s="62">
        <f t="shared" si="11"/>
        <v>0</v>
      </c>
      <c r="BQ8" s="62">
        <f t="shared" si="11"/>
        <v>0</v>
      </c>
      <c r="BR8" s="62">
        <f t="shared" si="11"/>
        <v>0</v>
      </c>
      <c r="BS8" s="62">
        <f t="shared" si="11"/>
        <v>0</v>
      </c>
      <c r="BT8" s="62">
        <f t="shared" si="11"/>
        <v>0</v>
      </c>
      <c r="BU8" s="62">
        <f t="shared" si="11"/>
        <v>0</v>
      </c>
      <c r="BV8" s="62">
        <f t="shared" si="11"/>
        <v>0</v>
      </c>
      <c r="BW8" s="45">
        <f t="shared" si="11"/>
        <v>15</v>
      </c>
      <c r="BX8" s="65">
        <f t="shared" si="7"/>
        <v>5762.8</v>
      </c>
      <c r="BY8" s="62">
        <f>BY5+BY6+BY7</f>
        <v>0</v>
      </c>
      <c r="BZ8" s="62">
        <f t="shared" si="8"/>
        <v>5762.8</v>
      </c>
      <c r="CA8" s="76"/>
      <c r="CB8" s="80">
        <f>CB5+CB6+CB7</f>
        <v>5710.8</v>
      </c>
      <c r="CC8" s="107">
        <f>CC5+CC6+CC7</f>
        <v>5531.3</v>
      </c>
      <c r="CD8" s="106"/>
    </row>
    <row r="9" spans="1:82">
      <c r="A9" s="13" t="s">
        <v>54</v>
      </c>
      <c r="B9" s="17"/>
      <c r="C9" s="6"/>
      <c r="D9" s="39">
        <f>B9+C9</f>
        <v>0</v>
      </c>
      <c r="E9" s="17"/>
      <c r="F9" s="6"/>
      <c r="G9" s="6"/>
      <c r="H9" s="6"/>
      <c r="I9" s="39">
        <f>E9+F9+G9+H9</f>
        <v>0</v>
      </c>
      <c r="J9" s="17"/>
      <c r="K9" s="6"/>
      <c r="L9" s="24"/>
      <c r="M9" s="6"/>
      <c r="N9" s="46">
        <f t="shared" si="0"/>
        <v>0</v>
      </c>
      <c r="O9" s="56"/>
      <c r="P9" s="57"/>
      <c r="Q9" s="56"/>
      <c r="R9" s="56"/>
      <c r="S9" s="31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39">
        <f>S9+T9+U9+V9+W9+X9+Y9+Z9+AA9+AB9+AC9+AD9+AH9</f>
        <v>0</v>
      </c>
      <c r="AJ9" s="17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9">
        <f>AJ9+AK9+AL9+AM9+AN9+AO9+AP9+AQ9+AR9+AS9+AT9+AU9+AV9+AW9+AX9+AY9+AZ9+BA9+BB9+BC9</f>
        <v>0</v>
      </c>
      <c r="BE9" s="69"/>
      <c r="BF9" s="87"/>
      <c r="BG9" s="87"/>
      <c r="BH9" s="72">
        <f>BF9+BG9</f>
        <v>0</v>
      </c>
      <c r="BI9" s="31"/>
      <c r="BJ9" s="31"/>
      <c r="BK9" s="6"/>
      <c r="BL9" s="39">
        <f t="shared" si="5"/>
        <v>0</v>
      </c>
      <c r="BM9" s="17"/>
      <c r="BN9" s="6"/>
      <c r="BO9" s="6"/>
      <c r="BP9" s="6"/>
      <c r="BQ9" s="6"/>
      <c r="BR9" s="6"/>
      <c r="BS9" s="6"/>
      <c r="BT9" s="6"/>
      <c r="BU9" s="6"/>
      <c r="BV9" s="28"/>
      <c r="BW9" s="69">
        <f>BM9+BN9+BO9+BP9+BQ9+BR9+BS9+BT9+BU9+BV9</f>
        <v>0</v>
      </c>
      <c r="BX9" s="57">
        <f t="shared" si="7"/>
        <v>0</v>
      </c>
      <c r="BY9" s="6"/>
      <c r="BZ9" s="72">
        <f t="shared" si="8"/>
        <v>0</v>
      </c>
      <c r="CA9" s="6"/>
      <c r="CB9" s="81"/>
      <c r="CC9" s="79"/>
      <c r="CD9" s="105"/>
    </row>
    <row r="10" spans="1:82">
      <c r="A10" s="11" t="s">
        <v>55</v>
      </c>
      <c r="B10" s="16"/>
      <c r="C10" s="5"/>
      <c r="D10" s="39">
        <f t="shared" ref="D10:D12" si="15">B10+C10</f>
        <v>0</v>
      </c>
      <c r="E10" s="16"/>
      <c r="F10" s="5"/>
      <c r="G10" s="5"/>
      <c r="H10" s="5"/>
      <c r="I10" s="39">
        <f t="shared" ref="I10:I12" si="16">E10+F10+G10+H10</f>
        <v>0</v>
      </c>
      <c r="J10" s="16"/>
      <c r="K10" s="5"/>
      <c r="L10" s="23"/>
      <c r="M10" s="5"/>
      <c r="N10" s="46">
        <f t="shared" si="0"/>
        <v>0</v>
      </c>
      <c r="O10" s="52"/>
      <c r="P10" s="53"/>
      <c r="Q10" s="52"/>
      <c r="R10" s="52"/>
      <c r="S10" s="30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39">
        <f t="shared" ref="AI10:AI12" si="17">S10+T10+U10+V10+W10+X10+Y10+Z10+AA10+AB10+AC10+AD10+AH10</f>
        <v>0</v>
      </c>
      <c r="AJ10" s="16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69">
        <f>AJ10+AK10+AL10+AM10+AN10+AO10+AP10+AQ10+AR10+AS10+AT10+AU10+AV10+AW10+AX10+AY10+AZ10+BA10+BB10+BC10</f>
        <v>0</v>
      </c>
      <c r="BE10" s="69"/>
      <c r="BF10" s="86"/>
      <c r="BG10" s="86"/>
      <c r="BH10" s="72">
        <f t="shared" ref="BH10:BH12" si="18">BF10+BG10</f>
        <v>0</v>
      </c>
      <c r="BI10" s="30"/>
      <c r="BJ10" s="30"/>
      <c r="BK10" s="5"/>
      <c r="BL10" s="37">
        <f t="shared" si="5"/>
        <v>0</v>
      </c>
      <c r="BM10" s="16"/>
      <c r="BN10" s="5"/>
      <c r="BO10" s="5"/>
      <c r="BP10" s="5"/>
      <c r="BQ10" s="5"/>
      <c r="BR10" s="5"/>
      <c r="BS10" s="5"/>
      <c r="BT10" s="5"/>
      <c r="BU10" s="5"/>
      <c r="BV10" s="28"/>
      <c r="BW10" s="69">
        <f t="shared" ref="BW10:BW12" si="19">BM10+BN10+BO10+BP10+BQ10+BR10+BS10+BT10+BU10+BV10</f>
        <v>0</v>
      </c>
      <c r="BX10" s="53">
        <f t="shared" si="7"/>
        <v>0</v>
      </c>
      <c r="BY10" s="5"/>
      <c r="BZ10" s="71">
        <f t="shared" si="8"/>
        <v>0</v>
      </c>
      <c r="CA10" s="5"/>
      <c r="CB10" s="79"/>
      <c r="CC10" s="79"/>
      <c r="CD10" s="105"/>
    </row>
    <row r="11" spans="1:82">
      <c r="A11" s="11" t="s">
        <v>56</v>
      </c>
      <c r="B11" s="25"/>
      <c r="C11" s="23"/>
      <c r="D11" s="40">
        <f t="shared" si="15"/>
        <v>0</v>
      </c>
      <c r="E11" s="25"/>
      <c r="F11" s="23"/>
      <c r="G11" s="23"/>
      <c r="H11" s="23"/>
      <c r="I11" s="40">
        <f t="shared" si="16"/>
        <v>0</v>
      </c>
      <c r="J11" s="25"/>
      <c r="K11" s="23"/>
      <c r="L11" s="23"/>
      <c r="M11" s="23"/>
      <c r="N11" s="47">
        <f t="shared" si="0"/>
        <v>0</v>
      </c>
      <c r="O11" s="58"/>
      <c r="P11" s="59"/>
      <c r="Q11" s="58"/>
      <c r="R11" s="58"/>
      <c r="S11" s="102"/>
      <c r="T11" s="101"/>
      <c r="U11" s="101"/>
      <c r="V11" s="23"/>
      <c r="W11" s="101"/>
      <c r="X11" s="101"/>
      <c r="Y11" s="23"/>
      <c r="Z11" s="101"/>
      <c r="AA11" s="101"/>
      <c r="AB11" s="101"/>
      <c r="AC11" s="101"/>
      <c r="AD11" s="101"/>
      <c r="AE11" s="101"/>
      <c r="AF11" s="23"/>
      <c r="AG11" s="101"/>
      <c r="AH11" s="23"/>
      <c r="AI11" s="40">
        <f>S11+T11+U11+V11+W11+X11+Y11+Z11+AA11+AB11+AC11+AD11+AE11+AF11+AG11+AH11</f>
        <v>0</v>
      </c>
      <c r="AJ11" s="103"/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23"/>
      <c r="AX11" s="23"/>
      <c r="AY11" s="101"/>
      <c r="AZ11" s="101"/>
      <c r="BA11" s="101"/>
      <c r="BB11" s="101"/>
      <c r="BC11" s="101"/>
      <c r="BD11" s="69">
        <f>AJ11+AK11+AL11+AM11+AN11+AO11+AP11+AQ11+AR11+AS11+AT11+AU11+AV11+AW11+AX11+AY11+AZ11+BA11+BB11+BC11</f>
        <v>0</v>
      </c>
      <c r="BE11" s="69"/>
      <c r="BF11" s="86"/>
      <c r="BG11" s="86"/>
      <c r="BH11" s="72">
        <f t="shared" si="18"/>
        <v>0</v>
      </c>
      <c r="BI11" s="32"/>
      <c r="BJ11" s="32"/>
      <c r="BK11" s="23"/>
      <c r="BL11" s="37">
        <f t="shared" si="5"/>
        <v>0</v>
      </c>
      <c r="BM11" s="103"/>
      <c r="BN11" s="23"/>
      <c r="BO11" s="23"/>
      <c r="BP11" s="100"/>
      <c r="BQ11" s="100"/>
      <c r="BR11" s="23"/>
      <c r="BS11" s="100"/>
      <c r="BT11" s="100"/>
      <c r="BU11" s="100"/>
      <c r="BV11" s="104"/>
      <c r="BW11" s="69">
        <f t="shared" si="19"/>
        <v>0</v>
      </c>
      <c r="BX11" s="53">
        <f t="shared" si="7"/>
        <v>0</v>
      </c>
      <c r="BY11" s="70"/>
      <c r="BZ11" s="71">
        <f t="shared" si="8"/>
        <v>0</v>
      </c>
      <c r="CA11" s="5"/>
      <c r="CB11" s="79"/>
      <c r="CC11" s="79"/>
      <c r="CD11" s="105"/>
    </row>
    <row r="12" spans="1:82">
      <c r="A12" s="11" t="s">
        <v>3</v>
      </c>
      <c r="B12" s="16"/>
      <c r="C12" s="5"/>
      <c r="D12" s="39">
        <f t="shared" si="15"/>
        <v>0</v>
      </c>
      <c r="E12" s="16"/>
      <c r="F12" s="5"/>
      <c r="G12" s="5"/>
      <c r="H12" s="5"/>
      <c r="I12" s="39">
        <f t="shared" si="16"/>
        <v>0</v>
      </c>
      <c r="J12" s="16"/>
      <c r="K12" s="5"/>
      <c r="L12" s="23"/>
      <c r="M12" s="5"/>
      <c r="N12" s="46">
        <f t="shared" si="0"/>
        <v>0</v>
      </c>
      <c r="O12" s="52"/>
      <c r="P12" s="53"/>
      <c r="Q12" s="52"/>
      <c r="R12" s="52"/>
      <c r="S12" s="30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39">
        <f t="shared" si="17"/>
        <v>0</v>
      </c>
      <c r="AJ12" s="16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69">
        <f>AJ12+AK12+AL12+AM12+AN12+AO12+AP12+AQ12+AR12+AS12+AT12+AU12+AV12+AW12+AX12+AY12+AZ12+BA12+BB12+BC12</f>
        <v>0</v>
      </c>
      <c r="BE12" s="69"/>
      <c r="BF12" s="86"/>
      <c r="BG12" s="86"/>
      <c r="BH12" s="72">
        <f t="shared" si="18"/>
        <v>0</v>
      </c>
      <c r="BI12" s="30"/>
      <c r="BJ12" s="30"/>
      <c r="BK12" s="5"/>
      <c r="BL12" s="37">
        <f t="shared" si="5"/>
        <v>0</v>
      </c>
      <c r="BM12" s="16"/>
      <c r="BN12" s="5"/>
      <c r="BO12" s="5"/>
      <c r="BP12" s="5"/>
      <c r="BQ12" s="5"/>
      <c r="BR12" s="5"/>
      <c r="BS12" s="5"/>
      <c r="BT12" s="5"/>
      <c r="BU12" s="5"/>
      <c r="BV12" s="28"/>
      <c r="BW12" s="69">
        <f t="shared" si="19"/>
        <v>0</v>
      </c>
      <c r="BX12" s="53">
        <f t="shared" si="7"/>
        <v>0</v>
      </c>
      <c r="BY12" s="5"/>
      <c r="BZ12" s="71">
        <f t="shared" si="8"/>
        <v>0</v>
      </c>
      <c r="CA12" s="5"/>
      <c r="CB12" s="79"/>
      <c r="CC12" s="79"/>
      <c r="CD12" s="105"/>
    </row>
    <row r="13" spans="1:82" ht="15.75" thickBot="1">
      <c r="A13" s="12" t="s">
        <v>4</v>
      </c>
      <c r="B13" s="65">
        <f>B9+B10+B11+B12</f>
        <v>0</v>
      </c>
      <c r="C13" s="65">
        <f>C9+C10+C11+C12</f>
        <v>0</v>
      </c>
      <c r="D13" s="38">
        <f t="shared" ref="D13:N13" si="20">D9+D10+D11+D12</f>
        <v>0</v>
      </c>
      <c r="E13" s="65">
        <f t="shared" si="20"/>
        <v>0</v>
      </c>
      <c r="F13" s="62">
        <f t="shared" si="20"/>
        <v>0</v>
      </c>
      <c r="G13" s="62">
        <f t="shared" si="20"/>
        <v>0</v>
      </c>
      <c r="H13" s="62">
        <f t="shared" si="20"/>
        <v>0</v>
      </c>
      <c r="I13" s="38">
        <f t="shared" si="20"/>
        <v>0</v>
      </c>
      <c r="J13" s="65">
        <f t="shared" si="20"/>
        <v>0</v>
      </c>
      <c r="K13" s="62">
        <f t="shared" si="20"/>
        <v>0</v>
      </c>
      <c r="L13" s="93">
        <f t="shared" si="20"/>
        <v>0</v>
      </c>
      <c r="M13" s="62">
        <f t="shared" si="20"/>
        <v>0</v>
      </c>
      <c r="N13" s="45">
        <f t="shared" si="20"/>
        <v>0</v>
      </c>
      <c r="O13" s="54">
        <f>O9+O10+O11+O12</f>
        <v>0</v>
      </c>
      <c r="P13" s="55">
        <f t="shared" ref="P13:BW13" si="21">P9+P10+P11+P12</f>
        <v>0</v>
      </c>
      <c r="Q13" s="54">
        <f t="shared" si="21"/>
        <v>0</v>
      </c>
      <c r="R13" s="54">
        <f t="shared" si="21"/>
        <v>0</v>
      </c>
      <c r="S13" s="97">
        <f t="shared" si="21"/>
        <v>0</v>
      </c>
      <c r="T13" s="62">
        <f t="shared" si="21"/>
        <v>0</v>
      </c>
      <c r="U13" s="62">
        <f t="shared" si="21"/>
        <v>0</v>
      </c>
      <c r="V13" s="62">
        <f t="shared" si="21"/>
        <v>0</v>
      </c>
      <c r="W13" s="62">
        <f t="shared" si="21"/>
        <v>0</v>
      </c>
      <c r="X13" s="62">
        <f t="shared" si="21"/>
        <v>0</v>
      </c>
      <c r="Y13" s="62">
        <f t="shared" si="21"/>
        <v>0</v>
      </c>
      <c r="Z13" s="62">
        <f t="shared" si="21"/>
        <v>0</v>
      </c>
      <c r="AA13" s="62">
        <f t="shared" si="21"/>
        <v>0</v>
      </c>
      <c r="AB13" s="62">
        <f t="shared" si="21"/>
        <v>0</v>
      </c>
      <c r="AC13" s="62">
        <f t="shared" si="21"/>
        <v>0</v>
      </c>
      <c r="AD13" s="62">
        <f>AD9+AD10+AD11+AD12</f>
        <v>0</v>
      </c>
      <c r="AE13" s="62">
        <f t="shared" ref="AE13:AG13" si="22">AE9+AE10+AE11+AE12</f>
        <v>0</v>
      </c>
      <c r="AF13" s="62">
        <f t="shared" si="22"/>
        <v>0</v>
      </c>
      <c r="AG13" s="62">
        <f t="shared" si="22"/>
        <v>0</v>
      </c>
      <c r="AH13" s="62">
        <f t="shared" si="21"/>
        <v>0</v>
      </c>
      <c r="AI13" s="62">
        <f t="shared" si="21"/>
        <v>0</v>
      </c>
      <c r="AJ13" s="62">
        <f t="shared" si="21"/>
        <v>0</v>
      </c>
      <c r="AK13" s="62">
        <f t="shared" si="21"/>
        <v>0</v>
      </c>
      <c r="AL13" s="62">
        <f t="shared" si="21"/>
        <v>0</v>
      </c>
      <c r="AM13" s="62">
        <f t="shared" si="21"/>
        <v>0</v>
      </c>
      <c r="AN13" s="62">
        <f t="shared" si="21"/>
        <v>0</v>
      </c>
      <c r="AO13" s="62">
        <f t="shared" si="21"/>
        <v>0</v>
      </c>
      <c r="AP13" s="62">
        <f t="shared" si="21"/>
        <v>0</v>
      </c>
      <c r="AQ13" s="62">
        <f t="shared" si="21"/>
        <v>0</v>
      </c>
      <c r="AR13" s="62">
        <f t="shared" si="21"/>
        <v>0</v>
      </c>
      <c r="AS13" s="62">
        <f t="shared" si="21"/>
        <v>0</v>
      </c>
      <c r="AT13" s="62">
        <f t="shared" si="21"/>
        <v>0</v>
      </c>
      <c r="AU13" s="62">
        <f t="shared" si="21"/>
        <v>0</v>
      </c>
      <c r="AV13" s="62">
        <f t="shared" si="21"/>
        <v>0</v>
      </c>
      <c r="AW13" s="62">
        <f t="shared" si="21"/>
        <v>0</v>
      </c>
      <c r="AX13" s="62">
        <f>AX9+AX10+AX11+AX12</f>
        <v>0</v>
      </c>
      <c r="AY13" s="62">
        <f t="shared" ref="AY13:BA13" si="23">AY9+AY10+AY11+AY12</f>
        <v>0</v>
      </c>
      <c r="AZ13" s="62">
        <f t="shared" si="23"/>
        <v>0</v>
      </c>
      <c r="BA13" s="62">
        <f t="shared" si="23"/>
        <v>0</v>
      </c>
      <c r="BB13" s="62">
        <f t="shared" si="21"/>
        <v>0</v>
      </c>
      <c r="BC13" s="62">
        <f t="shared" si="21"/>
        <v>0</v>
      </c>
      <c r="BD13" s="45">
        <f t="shared" si="21"/>
        <v>0</v>
      </c>
      <c r="BE13" s="45">
        <f t="shared" si="21"/>
        <v>0</v>
      </c>
      <c r="BF13" s="62">
        <f>BF9+BF10+BF11+BF12</f>
        <v>0</v>
      </c>
      <c r="BG13" s="62">
        <f>BG9+BG10+BG11+BG12</f>
        <v>0</v>
      </c>
      <c r="BH13" s="62">
        <f>BF13+BG13</f>
        <v>0</v>
      </c>
      <c r="BI13" s="97">
        <f t="shared" si="21"/>
        <v>0</v>
      </c>
      <c r="BJ13" s="62">
        <f t="shared" si="21"/>
        <v>0</v>
      </c>
      <c r="BK13" s="62">
        <f t="shared" si="21"/>
        <v>0</v>
      </c>
      <c r="BL13" s="38">
        <f t="shared" si="5"/>
        <v>0</v>
      </c>
      <c r="BM13" s="62">
        <f t="shared" si="21"/>
        <v>0</v>
      </c>
      <c r="BN13" s="62">
        <f t="shared" si="21"/>
        <v>0</v>
      </c>
      <c r="BO13" s="62">
        <f t="shared" si="21"/>
        <v>0</v>
      </c>
      <c r="BP13" s="62">
        <f t="shared" si="21"/>
        <v>0</v>
      </c>
      <c r="BQ13" s="62">
        <f t="shared" si="21"/>
        <v>0</v>
      </c>
      <c r="BR13" s="62">
        <f t="shared" si="21"/>
        <v>0</v>
      </c>
      <c r="BS13" s="62">
        <f t="shared" si="21"/>
        <v>0</v>
      </c>
      <c r="BT13" s="62">
        <f t="shared" si="21"/>
        <v>0</v>
      </c>
      <c r="BU13" s="62">
        <f>BU9+BU10+BU11+BU12</f>
        <v>0</v>
      </c>
      <c r="BV13" s="62">
        <f>BV9+BV10+BV11+BV12</f>
        <v>0</v>
      </c>
      <c r="BW13" s="62">
        <f t="shared" si="21"/>
        <v>0</v>
      </c>
      <c r="BX13" s="65">
        <f t="shared" si="7"/>
        <v>0</v>
      </c>
      <c r="BY13" s="62">
        <f>BY9+BY10+BY11</f>
        <v>0</v>
      </c>
      <c r="BZ13" s="62">
        <f t="shared" si="8"/>
        <v>0</v>
      </c>
      <c r="CA13" s="76"/>
      <c r="CB13" s="80">
        <f>CB9+CB10+CB11+CB12</f>
        <v>0</v>
      </c>
      <c r="CC13" s="107">
        <f>CC9+CC10+CC11+CC12</f>
        <v>0</v>
      </c>
      <c r="CD13" s="106"/>
    </row>
    <row r="14" spans="1:82">
      <c r="A14" s="13" t="s">
        <v>57</v>
      </c>
      <c r="B14" s="17"/>
      <c r="C14" s="6"/>
      <c r="D14" s="39">
        <f>B14+C14</f>
        <v>0</v>
      </c>
      <c r="E14" s="17"/>
      <c r="F14" s="6"/>
      <c r="G14" s="6"/>
      <c r="H14" s="6"/>
      <c r="I14" s="39">
        <f>E14+F14+G14+H14</f>
        <v>0</v>
      </c>
      <c r="J14" s="74"/>
      <c r="K14" s="24"/>
      <c r="L14" s="24"/>
      <c r="M14" s="24"/>
      <c r="N14" s="46">
        <f>J14+K14+L14+M14</f>
        <v>0</v>
      </c>
      <c r="O14" s="56"/>
      <c r="P14" s="57"/>
      <c r="Q14" s="56"/>
      <c r="R14" s="56"/>
      <c r="S14" s="31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39">
        <f>S14+T14+U14+V14+W14+X14+Y14+Z14+AA14+AB14+AC14+AD14+AH14</f>
        <v>0</v>
      </c>
      <c r="AJ14" s="17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9">
        <f>AJ14+AK14+AL14+AM14+AN14+AO14+AP14+AQ14+AR14+AS14+AT14+AU14+AV14+AW14+AX14+AY14+AZ14+BA14+BB14+BC14</f>
        <v>0</v>
      </c>
      <c r="BE14" s="69"/>
      <c r="BF14" s="87"/>
      <c r="BG14" s="87"/>
      <c r="BH14" s="72"/>
      <c r="BI14" s="31"/>
      <c r="BJ14" s="31"/>
      <c r="BK14" s="6"/>
      <c r="BL14" s="39">
        <f t="shared" si="5"/>
        <v>0</v>
      </c>
      <c r="BM14" s="17"/>
      <c r="BN14" s="6"/>
      <c r="BO14" s="6"/>
      <c r="BP14" s="6"/>
      <c r="BQ14" s="6"/>
      <c r="BR14" s="6"/>
      <c r="BS14" s="6"/>
      <c r="BT14" s="6"/>
      <c r="BU14" s="6"/>
      <c r="BV14" s="28"/>
      <c r="BW14" s="69">
        <f>BV14+BU14+BT14+BS14+BR14+BQ14+BP14+BO14+BN14+BM14</f>
        <v>0</v>
      </c>
      <c r="BX14" s="57">
        <f t="shared" si="7"/>
        <v>0</v>
      </c>
      <c r="BY14" s="6"/>
      <c r="BZ14" s="72">
        <f t="shared" si="8"/>
        <v>0</v>
      </c>
      <c r="CA14" s="6"/>
      <c r="CB14" s="81"/>
      <c r="CC14" s="79"/>
      <c r="CD14" s="105"/>
    </row>
    <row r="15" spans="1:82" ht="15.75" thickBot="1">
      <c r="A15" s="12" t="s">
        <v>4</v>
      </c>
      <c r="B15" s="65">
        <f>B14</f>
        <v>0</v>
      </c>
      <c r="C15" s="62">
        <f t="shared" ref="C15:N15" si="24">C14</f>
        <v>0</v>
      </c>
      <c r="D15" s="38">
        <f t="shared" si="24"/>
        <v>0</v>
      </c>
      <c r="E15" s="65">
        <f t="shared" si="24"/>
        <v>0</v>
      </c>
      <c r="F15" s="62">
        <f t="shared" si="24"/>
        <v>0</v>
      </c>
      <c r="G15" s="62">
        <f t="shared" si="24"/>
        <v>0</v>
      </c>
      <c r="H15" s="62">
        <f t="shared" si="24"/>
        <v>0</v>
      </c>
      <c r="I15" s="38">
        <f t="shared" si="24"/>
        <v>0</v>
      </c>
      <c r="J15" s="65">
        <f t="shared" si="24"/>
        <v>0</v>
      </c>
      <c r="K15" s="62">
        <f t="shared" si="24"/>
        <v>0</v>
      </c>
      <c r="L15" s="93">
        <f t="shared" si="24"/>
        <v>0</v>
      </c>
      <c r="M15" s="62">
        <f t="shared" si="24"/>
        <v>0</v>
      </c>
      <c r="N15" s="45">
        <f t="shared" si="24"/>
        <v>0</v>
      </c>
      <c r="O15" s="54">
        <f>O14</f>
        <v>0</v>
      </c>
      <c r="P15" s="55">
        <f t="shared" ref="P15:R15" si="25">P14</f>
        <v>0</v>
      </c>
      <c r="Q15" s="54">
        <f t="shared" si="25"/>
        <v>0</v>
      </c>
      <c r="R15" s="54">
        <f t="shared" si="25"/>
        <v>0</v>
      </c>
      <c r="S15" s="97">
        <f>S14</f>
        <v>0</v>
      </c>
      <c r="T15" s="65">
        <f t="shared" ref="T15:W15" si="26">T14</f>
        <v>0</v>
      </c>
      <c r="U15" s="65">
        <f t="shared" si="26"/>
        <v>0</v>
      </c>
      <c r="V15" s="65">
        <f t="shared" si="26"/>
        <v>0</v>
      </c>
      <c r="W15" s="65">
        <f t="shared" si="26"/>
        <v>0</v>
      </c>
      <c r="X15" s="62">
        <f>X14</f>
        <v>0</v>
      </c>
      <c r="Y15" s="62">
        <f t="shared" ref="Y15:AI15" si="27">Y14</f>
        <v>0</v>
      </c>
      <c r="Z15" s="62">
        <f t="shared" si="27"/>
        <v>0</v>
      </c>
      <c r="AA15" s="62">
        <f t="shared" si="27"/>
        <v>0</v>
      </c>
      <c r="AB15" s="62">
        <f t="shared" si="27"/>
        <v>0</v>
      </c>
      <c r="AC15" s="62">
        <f t="shared" si="27"/>
        <v>0</v>
      </c>
      <c r="AD15" s="62">
        <f t="shared" si="27"/>
        <v>0</v>
      </c>
      <c r="AE15" s="62">
        <f t="shared" si="27"/>
        <v>0</v>
      </c>
      <c r="AF15" s="62">
        <f t="shared" si="27"/>
        <v>0</v>
      </c>
      <c r="AG15" s="62">
        <f t="shared" si="27"/>
        <v>0</v>
      </c>
      <c r="AH15" s="62">
        <f t="shared" si="27"/>
        <v>0</v>
      </c>
      <c r="AI15" s="62">
        <f t="shared" si="27"/>
        <v>0</v>
      </c>
      <c r="AJ15" s="65">
        <f>AJ14</f>
        <v>0</v>
      </c>
      <c r="AK15" s="65">
        <f t="shared" ref="AK15:BE15" si="28">AK14</f>
        <v>0</v>
      </c>
      <c r="AL15" s="65">
        <f t="shared" si="28"/>
        <v>0</v>
      </c>
      <c r="AM15" s="65">
        <f t="shared" si="28"/>
        <v>0</v>
      </c>
      <c r="AN15" s="65">
        <f t="shared" si="28"/>
        <v>0</v>
      </c>
      <c r="AO15" s="65">
        <f t="shared" si="28"/>
        <v>0</v>
      </c>
      <c r="AP15" s="65">
        <f t="shared" si="28"/>
        <v>0</v>
      </c>
      <c r="AQ15" s="65">
        <f t="shared" si="28"/>
        <v>0</v>
      </c>
      <c r="AR15" s="65">
        <f t="shared" si="28"/>
        <v>0</v>
      </c>
      <c r="AS15" s="65">
        <f t="shared" si="28"/>
        <v>0</v>
      </c>
      <c r="AT15" s="65">
        <f t="shared" si="28"/>
        <v>0</v>
      </c>
      <c r="AU15" s="65">
        <f t="shared" si="28"/>
        <v>0</v>
      </c>
      <c r="AV15" s="65">
        <f t="shared" si="28"/>
        <v>0</v>
      </c>
      <c r="AW15" s="65">
        <f t="shared" si="28"/>
        <v>0</v>
      </c>
      <c r="AX15" s="65">
        <f>AX14</f>
        <v>0</v>
      </c>
      <c r="AY15" s="65">
        <f t="shared" ref="AY15:BA15" si="29">AY14</f>
        <v>0</v>
      </c>
      <c r="AZ15" s="65">
        <f t="shared" si="29"/>
        <v>0</v>
      </c>
      <c r="BA15" s="65">
        <f t="shared" si="29"/>
        <v>0</v>
      </c>
      <c r="BB15" s="65">
        <f t="shared" si="28"/>
        <v>0</v>
      </c>
      <c r="BC15" s="65">
        <f t="shared" si="28"/>
        <v>0</v>
      </c>
      <c r="BD15" s="65">
        <f t="shared" si="28"/>
        <v>0</v>
      </c>
      <c r="BE15" s="65">
        <f t="shared" si="28"/>
        <v>0</v>
      </c>
      <c r="BF15" s="65">
        <f>BF14</f>
        <v>0</v>
      </c>
      <c r="BG15" s="65">
        <f>BG14</f>
        <v>0</v>
      </c>
      <c r="BH15" s="65">
        <f>BH14</f>
        <v>0</v>
      </c>
      <c r="BI15" s="65">
        <f>BI14</f>
        <v>0</v>
      </c>
      <c r="BJ15" s="65">
        <f>BJ14</f>
        <v>0</v>
      </c>
      <c r="BK15" s="65">
        <f t="shared" ref="BK15:BW15" si="30">BK14</f>
        <v>0</v>
      </c>
      <c r="BL15" s="38">
        <f t="shared" si="5"/>
        <v>0</v>
      </c>
      <c r="BM15" s="65">
        <f t="shared" si="30"/>
        <v>0</v>
      </c>
      <c r="BN15" s="65">
        <f t="shared" si="30"/>
        <v>0</v>
      </c>
      <c r="BO15" s="65">
        <f t="shared" si="30"/>
        <v>0</v>
      </c>
      <c r="BP15" s="65">
        <f t="shared" si="30"/>
        <v>0</v>
      </c>
      <c r="BQ15" s="65">
        <f t="shared" si="30"/>
        <v>0</v>
      </c>
      <c r="BR15" s="65">
        <f t="shared" si="30"/>
        <v>0</v>
      </c>
      <c r="BS15" s="65">
        <f t="shared" si="30"/>
        <v>0</v>
      </c>
      <c r="BT15" s="65">
        <f t="shared" si="30"/>
        <v>0</v>
      </c>
      <c r="BU15" s="65">
        <f t="shared" si="30"/>
        <v>0</v>
      </c>
      <c r="BV15" s="65">
        <f t="shared" si="30"/>
        <v>0</v>
      </c>
      <c r="BW15" s="65">
        <f t="shared" si="30"/>
        <v>0</v>
      </c>
      <c r="BX15" s="65">
        <f t="shared" si="7"/>
        <v>0</v>
      </c>
      <c r="BY15" s="62">
        <f>BY14</f>
        <v>0</v>
      </c>
      <c r="BZ15" s="62">
        <f t="shared" si="8"/>
        <v>0</v>
      </c>
      <c r="CA15" s="77"/>
      <c r="CB15" s="82"/>
      <c r="CC15" s="107"/>
      <c r="CD15" s="106"/>
    </row>
    <row r="16" spans="1:82" ht="15.75" thickBot="1">
      <c r="A16" s="14" t="s">
        <v>6</v>
      </c>
      <c r="B16" s="94">
        <f>B8+B13+B15</f>
        <v>4256</v>
      </c>
      <c r="C16" s="95">
        <f t="shared" ref="C16:N16" si="31">C8+C13+C15</f>
        <v>1285.3</v>
      </c>
      <c r="D16" s="41">
        <f t="shared" si="31"/>
        <v>5541.3</v>
      </c>
      <c r="E16" s="94">
        <f t="shared" si="31"/>
        <v>0</v>
      </c>
      <c r="F16" s="95">
        <f t="shared" si="31"/>
        <v>0</v>
      </c>
      <c r="G16" s="95">
        <f t="shared" si="31"/>
        <v>0</v>
      </c>
      <c r="H16" s="95">
        <f t="shared" si="31"/>
        <v>0</v>
      </c>
      <c r="I16" s="41">
        <f t="shared" si="31"/>
        <v>0</v>
      </c>
      <c r="J16" s="94">
        <f t="shared" si="31"/>
        <v>0</v>
      </c>
      <c r="K16" s="95">
        <f t="shared" si="31"/>
        <v>0</v>
      </c>
      <c r="L16" s="96">
        <f t="shared" si="31"/>
        <v>2.2000000000000002</v>
      </c>
      <c r="M16" s="95">
        <f t="shared" si="31"/>
        <v>0</v>
      </c>
      <c r="N16" s="48">
        <f t="shared" si="31"/>
        <v>2.2000000000000002</v>
      </c>
      <c r="O16" s="60">
        <f>O8+O13+O15</f>
        <v>0</v>
      </c>
      <c r="P16" s="61">
        <f t="shared" ref="P16:R16" si="32">P8+P13+P15</f>
        <v>2.1</v>
      </c>
      <c r="Q16" s="60">
        <f t="shared" si="32"/>
        <v>35</v>
      </c>
      <c r="R16" s="60">
        <f t="shared" si="32"/>
        <v>25</v>
      </c>
      <c r="S16" s="98">
        <f>S8+S13+S15</f>
        <v>4.8</v>
      </c>
      <c r="T16" s="66">
        <f t="shared" ref="T16:W16" si="33">T8+T13+T15</f>
        <v>0</v>
      </c>
      <c r="U16" s="66">
        <f t="shared" si="33"/>
        <v>38.4</v>
      </c>
      <c r="V16" s="66">
        <f t="shared" si="33"/>
        <v>0</v>
      </c>
      <c r="W16" s="66">
        <f t="shared" si="33"/>
        <v>5</v>
      </c>
      <c r="X16" s="63">
        <f>X8+X13+X15</f>
        <v>3.2</v>
      </c>
      <c r="Y16" s="63">
        <f t="shared" ref="Y16:AI16" si="34">Y8+Y13+Y15</f>
        <v>0</v>
      </c>
      <c r="Z16" s="63">
        <f t="shared" si="34"/>
        <v>1.3</v>
      </c>
      <c r="AA16" s="63">
        <f t="shared" si="34"/>
        <v>0</v>
      </c>
      <c r="AB16" s="63">
        <f t="shared" si="34"/>
        <v>0</v>
      </c>
      <c r="AC16" s="63">
        <f t="shared" si="34"/>
        <v>0</v>
      </c>
      <c r="AD16" s="63">
        <f>AD8+AD13+AD15</f>
        <v>0</v>
      </c>
      <c r="AE16" s="63">
        <f t="shared" ref="AE16:AG16" si="35">AE8+AE13+AE15</f>
        <v>0</v>
      </c>
      <c r="AF16" s="63">
        <f t="shared" si="35"/>
        <v>0</v>
      </c>
      <c r="AG16" s="63">
        <f t="shared" si="35"/>
        <v>0</v>
      </c>
      <c r="AH16" s="63">
        <f t="shared" si="34"/>
        <v>0</v>
      </c>
      <c r="AI16" s="63">
        <f t="shared" si="34"/>
        <v>52.699999999999996</v>
      </c>
      <c r="AJ16" s="66">
        <f>AJ8+AJ13+AJ15</f>
        <v>0</v>
      </c>
      <c r="AK16" s="66">
        <f t="shared" ref="AK16:BE16" si="36">AK8+AK13+AK15</f>
        <v>18</v>
      </c>
      <c r="AL16" s="66">
        <f t="shared" si="36"/>
        <v>0</v>
      </c>
      <c r="AM16" s="66">
        <f t="shared" si="36"/>
        <v>10</v>
      </c>
      <c r="AN16" s="66">
        <f t="shared" si="36"/>
        <v>26.5</v>
      </c>
      <c r="AO16" s="66">
        <f t="shared" si="36"/>
        <v>0</v>
      </c>
      <c r="AP16" s="66">
        <f t="shared" si="36"/>
        <v>0</v>
      </c>
      <c r="AQ16" s="66">
        <f t="shared" si="36"/>
        <v>0</v>
      </c>
      <c r="AR16" s="66">
        <f t="shared" si="36"/>
        <v>0</v>
      </c>
      <c r="AS16" s="66">
        <f t="shared" si="36"/>
        <v>0</v>
      </c>
      <c r="AT16" s="66">
        <f t="shared" si="36"/>
        <v>5</v>
      </c>
      <c r="AU16" s="66">
        <f t="shared" si="36"/>
        <v>20</v>
      </c>
      <c r="AV16" s="66">
        <f t="shared" si="36"/>
        <v>0</v>
      </c>
      <c r="AW16" s="66">
        <f t="shared" si="36"/>
        <v>0</v>
      </c>
      <c r="AX16" s="66">
        <f>AX8+AX13+AX15</f>
        <v>0</v>
      </c>
      <c r="AY16" s="66">
        <f t="shared" ref="AY16:BA16" si="37">AY8+AY13+AY15</f>
        <v>0</v>
      </c>
      <c r="AZ16" s="66">
        <f t="shared" si="37"/>
        <v>0</v>
      </c>
      <c r="BA16" s="66">
        <f t="shared" si="37"/>
        <v>0</v>
      </c>
      <c r="BB16" s="66">
        <f t="shared" si="36"/>
        <v>0</v>
      </c>
      <c r="BC16" s="66">
        <f t="shared" si="36"/>
        <v>0</v>
      </c>
      <c r="BD16" s="66">
        <f t="shared" si="36"/>
        <v>79.5</v>
      </c>
      <c r="BE16" s="66">
        <f t="shared" si="36"/>
        <v>10</v>
      </c>
      <c r="BF16" s="66">
        <f>BF8+BF13+BF15</f>
        <v>0</v>
      </c>
      <c r="BG16" s="66">
        <f>BG8+BG13+BG15</f>
        <v>0</v>
      </c>
      <c r="BH16" s="66">
        <f>BH8+BH13+BH15</f>
        <v>0</v>
      </c>
      <c r="BI16" s="66">
        <f>BI8+BI13+BI15</f>
        <v>0</v>
      </c>
      <c r="BJ16" s="66">
        <f>BJ8+BJ13+BJ15</f>
        <v>0</v>
      </c>
      <c r="BK16" s="66">
        <f t="shared" ref="BK16:BW16" si="38">BK8+BK13+BK15</f>
        <v>0</v>
      </c>
      <c r="BL16" s="41">
        <f t="shared" si="5"/>
        <v>0</v>
      </c>
      <c r="BM16" s="66">
        <f t="shared" si="38"/>
        <v>6</v>
      </c>
      <c r="BN16" s="66">
        <f t="shared" si="38"/>
        <v>9</v>
      </c>
      <c r="BO16" s="66">
        <f t="shared" si="38"/>
        <v>0</v>
      </c>
      <c r="BP16" s="66">
        <f t="shared" si="38"/>
        <v>0</v>
      </c>
      <c r="BQ16" s="66">
        <f t="shared" si="38"/>
        <v>0</v>
      </c>
      <c r="BR16" s="66">
        <f t="shared" si="38"/>
        <v>0</v>
      </c>
      <c r="BS16" s="66">
        <f t="shared" si="38"/>
        <v>0</v>
      </c>
      <c r="BT16" s="66">
        <f t="shared" si="38"/>
        <v>0</v>
      </c>
      <c r="BU16" s="66">
        <f>BU8+BU13+BU15</f>
        <v>0</v>
      </c>
      <c r="BV16" s="66">
        <f>BV8+BV13+BV15</f>
        <v>0</v>
      </c>
      <c r="BW16" s="66">
        <f t="shared" si="38"/>
        <v>15</v>
      </c>
      <c r="BX16" s="94">
        <f t="shared" si="7"/>
        <v>5762.8</v>
      </c>
      <c r="BY16" s="95">
        <f>BY8+BY13+BY15</f>
        <v>0</v>
      </c>
      <c r="BZ16" s="48">
        <f t="shared" si="8"/>
        <v>5762.8</v>
      </c>
      <c r="CA16" s="78"/>
      <c r="CB16" s="83">
        <f>CB8+CB13+CB15</f>
        <v>5710.8</v>
      </c>
      <c r="CC16" s="107">
        <f>CC8+CC13+CC15</f>
        <v>5531.3</v>
      </c>
      <c r="CD16" s="106"/>
    </row>
    <row r="17" spans="1:82">
      <c r="A17" s="2"/>
      <c r="N17" s="3"/>
      <c r="O17" s="3"/>
      <c r="BX17" s="57"/>
      <c r="CD17" s="105"/>
    </row>
    <row r="18" spans="1:82">
      <c r="A18" s="89" t="s">
        <v>66</v>
      </c>
      <c r="B18" s="5"/>
      <c r="C18" s="5"/>
      <c r="D18" s="90">
        <f>B18+C18</f>
        <v>0</v>
      </c>
      <c r="E18" s="5"/>
      <c r="F18" s="5"/>
      <c r="G18" s="5"/>
      <c r="H18" s="5"/>
      <c r="I18" s="90">
        <f>E18+F18+G18+H18</f>
        <v>0</v>
      </c>
      <c r="J18" s="5"/>
      <c r="K18" s="5"/>
      <c r="L18" s="5"/>
      <c r="M18" s="5"/>
      <c r="N18" s="91">
        <f>J18+K18+L18+M18</f>
        <v>0</v>
      </c>
      <c r="O18" s="91"/>
      <c r="P18" s="90"/>
      <c r="Q18" s="90"/>
      <c r="R18" s="90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90">
        <f>S18+T18+U18+V18+W18+X18+Y18+Z18+AA18+AB18+AC18+AD18+AE18+AF18+AG18+AH18</f>
        <v>0</v>
      </c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90">
        <f>AJ18+AK18+AL18+AM18+AN18+AO18+AP18+AQ18+AR18+AS18+AT18+AU18+AV18+AW18+AX18+AY18+AZ18+BA18+BB18+BC18</f>
        <v>0</v>
      </c>
      <c r="BE18" s="90"/>
      <c r="BF18" s="5"/>
      <c r="BG18" s="5"/>
      <c r="BH18" s="90">
        <f>BF18+BG18</f>
        <v>0</v>
      </c>
      <c r="BI18" s="5"/>
      <c r="BJ18" s="5"/>
      <c r="BK18" s="5"/>
      <c r="BL18" s="71">
        <f>BI18+BJ18+BK18</f>
        <v>0</v>
      </c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90">
        <f>BM18+BN18+BO18+BP18+BQ18+BR18+BS18+BT18+BV18</f>
        <v>0</v>
      </c>
      <c r="BX18" s="53">
        <f t="shared" si="7"/>
        <v>0</v>
      </c>
      <c r="BY18" s="5"/>
      <c r="BZ18" s="71">
        <f>BX18+BY18</f>
        <v>0</v>
      </c>
      <c r="CA18" s="5"/>
      <c r="CB18" s="92"/>
      <c r="CC18" s="92"/>
      <c r="CD18" s="105"/>
    </row>
    <row r="19" spans="1:82">
      <c r="A19" s="89"/>
      <c r="B19" s="90">
        <f>B16+B18</f>
        <v>4256</v>
      </c>
      <c r="C19" s="90">
        <f>C16+C18</f>
        <v>1285.3</v>
      </c>
      <c r="D19" s="90">
        <f>D16+D18</f>
        <v>5541.3</v>
      </c>
      <c r="E19" s="90">
        <f t="shared" ref="E19:BU19" si="39">E16+E18</f>
        <v>0</v>
      </c>
      <c r="F19" s="90">
        <f t="shared" si="39"/>
        <v>0</v>
      </c>
      <c r="G19" s="90">
        <f t="shared" si="39"/>
        <v>0</v>
      </c>
      <c r="H19" s="90">
        <f t="shared" si="39"/>
        <v>0</v>
      </c>
      <c r="I19" s="90">
        <f t="shared" si="39"/>
        <v>0</v>
      </c>
      <c r="J19" s="90">
        <f t="shared" si="39"/>
        <v>0</v>
      </c>
      <c r="K19" s="90">
        <f t="shared" si="39"/>
        <v>0</v>
      </c>
      <c r="L19" s="90">
        <f t="shared" si="39"/>
        <v>2.2000000000000002</v>
      </c>
      <c r="M19" s="90">
        <f t="shared" si="39"/>
        <v>0</v>
      </c>
      <c r="N19" s="90">
        <f t="shared" si="39"/>
        <v>2.2000000000000002</v>
      </c>
      <c r="O19" s="90">
        <f t="shared" si="39"/>
        <v>0</v>
      </c>
      <c r="P19" s="90">
        <f t="shared" si="39"/>
        <v>2.1</v>
      </c>
      <c r="Q19" s="90">
        <f t="shared" si="39"/>
        <v>35</v>
      </c>
      <c r="R19" s="90">
        <f t="shared" si="39"/>
        <v>25</v>
      </c>
      <c r="S19" s="90">
        <f t="shared" si="39"/>
        <v>4.8</v>
      </c>
      <c r="T19" s="90">
        <f t="shared" si="39"/>
        <v>0</v>
      </c>
      <c r="U19" s="90">
        <f t="shared" si="39"/>
        <v>38.4</v>
      </c>
      <c r="V19" s="90">
        <f t="shared" si="39"/>
        <v>0</v>
      </c>
      <c r="W19" s="90">
        <f t="shared" si="39"/>
        <v>5</v>
      </c>
      <c r="X19" s="90">
        <f t="shared" si="39"/>
        <v>3.2</v>
      </c>
      <c r="Y19" s="90">
        <f t="shared" si="39"/>
        <v>0</v>
      </c>
      <c r="Z19" s="90">
        <f t="shared" si="39"/>
        <v>1.3</v>
      </c>
      <c r="AA19" s="90">
        <f t="shared" si="39"/>
        <v>0</v>
      </c>
      <c r="AB19" s="90">
        <f t="shared" si="39"/>
        <v>0</v>
      </c>
      <c r="AC19" s="90">
        <f t="shared" si="39"/>
        <v>0</v>
      </c>
      <c r="AD19" s="90">
        <f t="shared" si="39"/>
        <v>0</v>
      </c>
      <c r="AE19" s="90">
        <f>AE16+AE18</f>
        <v>0</v>
      </c>
      <c r="AF19" s="90">
        <f>AF16+AF18</f>
        <v>0</v>
      </c>
      <c r="AG19" s="90">
        <f t="shared" si="39"/>
        <v>0</v>
      </c>
      <c r="AH19" s="90">
        <f t="shared" si="39"/>
        <v>0</v>
      </c>
      <c r="AI19" s="90">
        <f t="shared" si="39"/>
        <v>52.699999999999996</v>
      </c>
      <c r="AJ19" s="90">
        <f t="shared" si="39"/>
        <v>0</v>
      </c>
      <c r="AK19" s="90">
        <f t="shared" si="39"/>
        <v>18</v>
      </c>
      <c r="AL19" s="90">
        <f t="shared" si="39"/>
        <v>0</v>
      </c>
      <c r="AM19" s="90">
        <f t="shared" si="39"/>
        <v>10</v>
      </c>
      <c r="AN19" s="90">
        <f t="shared" si="39"/>
        <v>26.5</v>
      </c>
      <c r="AO19" s="90">
        <f t="shared" si="39"/>
        <v>0</v>
      </c>
      <c r="AP19" s="90">
        <f t="shared" si="39"/>
        <v>0</v>
      </c>
      <c r="AQ19" s="90">
        <f t="shared" si="39"/>
        <v>0</v>
      </c>
      <c r="AR19" s="90">
        <f t="shared" si="39"/>
        <v>0</v>
      </c>
      <c r="AS19" s="90">
        <f t="shared" si="39"/>
        <v>0</v>
      </c>
      <c r="AT19" s="90">
        <f t="shared" si="39"/>
        <v>5</v>
      </c>
      <c r="AU19" s="90">
        <f t="shared" si="39"/>
        <v>20</v>
      </c>
      <c r="AV19" s="90">
        <f t="shared" si="39"/>
        <v>0</v>
      </c>
      <c r="AW19" s="90">
        <f t="shared" si="39"/>
        <v>0</v>
      </c>
      <c r="AX19" s="90">
        <f>AX16+AX18</f>
        <v>0</v>
      </c>
      <c r="AY19" s="90">
        <f t="shared" ref="AY19:BA19" si="40">AY16+AY18</f>
        <v>0</v>
      </c>
      <c r="AZ19" s="90">
        <f t="shared" si="40"/>
        <v>0</v>
      </c>
      <c r="BA19" s="90">
        <f t="shared" si="40"/>
        <v>0</v>
      </c>
      <c r="BB19" s="90">
        <f t="shared" si="39"/>
        <v>0</v>
      </c>
      <c r="BC19" s="90">
        <f t="shared" si="39"/>
        <v>0</v>
      </c>
      <c r="BD19" s="90">
        <f t="shared" si="39"/>
        <v>79.5</v>
      </c>
      <c r="BE19" s="90">
        <f t="shared" si="39"/>
        <v>10</v>
      </c>
      <c r="BF19" s="90">
        <f t="shared" si="39"/>
        <v>0</v>
      </c>
      <c r="BG19" s="90">
        <f t="shared" si="39"/>
        <v>0</v>
      </c>
      <c r="BH19" s="90">
        <f t="shared" si="39"/>
        <v>0</v>
      </c>
      <c r="BI19" s="90">
        <f t="shared" si="39"/>
        <v>0</v>
      </c>
      <c r="BJ19" s="90">
        <f t="shared" si="39"/>
        <v>0</v>
      </c>
      <c r="BK19" s="90">
        <f t="shared" si="39"/>
        <v>0</v>
      </c>
      <c r="BL19" s="90">
        <f t="shared" si="39"/>
        <v>0</v>
      </c>
      <c r="BM19" s="90">
        <f t="shared" si="39"/>
        <v>6</v>
      </c>
      <c r="BN19" s="90">
        <f t="shared" si="39"/>
        <v>9</v>
      </c>
      <c r="BO19" s="90">
        <f t="shared" si="39"/>
        <v>0</v>
      </c>
      <c r="BP19" s="90">
        <f t="shared" si="39"/>
        <v>0</v>
      </c>
      <c r="BQ19" s="90">
        <f t="shared" si="39"/>
        <v>0</v>
      </c>
      <c r="BR19" s="90">
        <f t="shared" si="39"/>
        <v>0</v>
      </c>
      <c r="BS19" s="90">
        <f t="shared" si="39"/>
        <v>0</v>
      </c>
      <c r="BT19" s="90">
        <f t="shared" si="39"/>
        <v>0</v>
      </c>
      <c r="BU19" s="90">
        <f t="shared" si="39"/>
        <v>0</v>
      </c>
      <c r="BV19" s="90">
        <f t="shared" ref="BV19:CC19" si="41">BV16+BV18</f>
        <v>0</v>
      </c>
      <c r="BW19" s="71">
        <f t="shared" si="41"/>
        <v>15</v>
      </c>
      <c r="BX19" s="71">
        <f t="shared" si="41"/>
        <v>5762.8</v>
      </c>
      <c r="BY19" s="90">
        <f t="shared" si="41"/>
        <v>0</v>
      </c>
      <c r="BZ19" s="71">
        <f t="shared" si="41"/>
        <v>5762.8</v>
      </c>
      <c r="CA19" s="5"/>
      <c r="CB19" s="92">
        <f t="shared" si="41"/>
        <v>5710.8</v>
      </c>
      <c r="CC19" s="92">
        <f t="shared" si="41"/>
        <v>5531.3</v>
      </c>
      <c r="CD19" s="108"/>
    </row>
    <row r="20" spans="1:82">
      <c r="A20" s="2"/>
      <c r="N20" s="3"/>
      <c r="O20" s="3"/>
    </row>
    <row r="21" spans="1:82">
      <c r="A21" s="2"/>
      <c r="N21" s="3"/>
      <c r="O21" s="3"/>
    </row>
    <row r="22" spans="1:82">
      <c r="A22" s="2"/>
      <c r="N22" s="3"/>
      <c r="O22" s="3"/>
    </row>
    <row r="23" spans="1:82">
      <c r="A23" s="2"/>
      <c r="N23" s="3"/>
      <c r="O23" s="3"/>
    </row>
    <row r="24" spans="1:82">
      <c r="N24" s="3"/>
      <c r="O24" s="3"/>
    </row>
    <row r="25" spans="1:82">
      <c r="N25" s="3"/>
      <c r="O25" s="3"/>
    </row>
    <row r="26" spans="1:82">
      <c r="N26" s="3"/>
      <c r="O26" s="3"/>
    </row>
    <row r="27" spans="1:82">
      <c r="N27" s="3"/>
      <c r="O27" s="3"/>
    </row>
  </sheetData>
  <mergeCells count="15">
    <mergeCell ref="BX3:BX4"/>
    <mergeCell ref="S3:AI3"/>
    <mergeCell ref="A1:L1"/>
    <mergeCell ref="B3:D3"/>
    <mergeCell ref="E3:I3"/>
    <mergeCell ref="J3:N3"/>
    <mergeCell ref="BI3:BL3"/>
    <mergeCell ref="AJ3:BD3"/>
    <mergeCell ref="BM3:BW3"/>
    <mergeCell ref="BF3:BH3"/>
    <mergeCell ref="CB3:CB4"/>
    <mergeCell ref="CC3:CC4"/>
    <mergeCell ref="BZ3:BZ4"/>
    <mergeCell ref="CA3:CA4"/>
    <mergeCell ref="BY3:BY4"/>
  </mergeCells>
  <pageMargins left="0.11811023622047245" right="0.11811023622047245" top="1.1417322834645669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2019-12-04T05:43:24Z</dcterms:modified>
</cp:coreProperties>
</file>